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artscouncilie.sharepoint.com/sites/InvestmentServicesTeam/Shared Documents/GUIDELINES/2026/Arts Grant Funding/5 - final docs to ICT/Irish/"/>
    </mc:Choice>
  </mc:AlternateContent>
  <xr:revisionPtr revIDLastSave="4" documentId="11_BD09F6173BD20A55440118CFB5A0F084A1437928" xr6:coauthVersionLast="47" xr6:coauthVersionMax="47" xr10:uidLastSave="{A662FABE-E009-42C1-99CD-8AE795D788A3}"/>
  <bookViews>
    <workbookView xWindow="-108" yWindow="-108" windowWidth="23256" windowHeight="12576" xr2:uid="{00000000-000D-0000-FFFF-FFFF00000000}"/>
  </bookViews>
  <sheets>
    <sheet name="SONRAÍ AR AN MBUISÉAD" sheetId="1" r:id="rId1"/>
    <sheet name="IONCAM COMHCHINEÁIL" sheetId="3" r:id="rId2"/>
    <sheet name="ACHOIMRE" sheetId="5" r:id="rId3"/>
  </sheets>
  <definedNames>
    <definedName name="_xlnm.Print_Area" localSheetId="2">ACHOIMRE!$B$1:$E$66</definedName>
    <definedName name="_xlnm.Print_Area" localSheetId="1">'IONCAM COMHCHINEÁIL'!$B$1:$G$24</definedName>
    <definedName name="_xlnm.Print_Area" localSheetId="0">'SONRAÍ AR AN MBUISÉAD'!$A$1:$I$184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5" l="1"/>
  <c r="G59" i="1" l="1"/>
  <c r="G72" i="1"/>
  <c r="G89" i="1"/>
  <c r="E92" i="1"/>
  <c r="F92" i="1"/>
  <c r="E93" i="1"/>
  <c r="F93" i="1"/>
  <c r="E94" i="1"/>
  <c r="F94" i="1"/>
  <c r="E95" i="1"/>
  <c r="F95" i="1"/>
  <c r="E96" i="1"/>
  <c r="F96" i="1"/>
  <c r="G96" i="1"/>
  <c r="G97" i="1"/>
  <c r="G98" i="1"/>
  <c r="G120" i="1"/>
  <c r="G121" i="1"/>
  <c r="G145" i="1"/>
  <c r="C43" i="5" s="1"/>
  <c r="G162" i="1"/>
  <c r="C44" i="5" s="1"/>
  <c r="G171" i="1"/>
  <c r="C45" i="5" s="1"/>
  <c r="C11" i="5"/>
  <c r="C18" i="5"/>
  <c r="C128" i="1"/>
  <c r="G24" i="3"/>
  <c r="G45" i="1"/>
  <c r="G179" i="1" s="1"/>
  <c r="D24" i="1"/>
  <c r="E29" i="1" s="1"/>
  <c r="F24" i="1"/>
  <c r="G29" i="1" s="1"/>
  <c r="C30" i="5" s="1"/>
  <c r="C17" i="5"/>
  <c r="C59" i="5"/>
  <c r="C63" i="5"/>
  <c r="C22" i="5"/>
  <c r="C23" i="5"/>
  <c r="C24" i="5"/>
  <c r="C25" i="5"/>
  <c r="C26" i="5"/>
  <c r="C27" i="5"/>
  <c r="C31" i="5"/>
  <c r="C67" i="1"/>
  <c r="C66" i="1"/>
  <c r="C65" i="1"/>
  <c r="C12" i="5"/>
  <c r="C13" i="5"/>
  <c r="C64" i="5"/>
  <c r="C66" i="5"/>
  <c r="C4" i="3"/>
  <c r="C5" i="3"/>
  <c r="C6" i="3"/>
  <c r="C129" i="1"/>
  <c r="C130" i="1"/>
  <c r="G42" i="1"/>
  <c r="D29" i="1"/>
  <c r="C34" i="5"/>
  <c r="G123" i="1" l="1"/>
  <c r="C42" i="5" s="1"/>
  <c r="G95" i="1"/>
  <c r="G92" i="1"/>
  <c r="G26" i="1"/>
  <c r="C29" i="5" s="1"/>
  <c r="G94" i="1"/>
  <c r="G31" i="1"/>
  <c r="G47" i="1" s="1"/>
  <c r="G61" i="1" s="1"/>
  <c r="C36" i="5" s="1"/>
  <c r="C50" i="5"/>
  <c r="C40" i="5"/>
  <c r="F99" i="1"/>
  <c r="F100" i="1" s="1"/>
  <c r="E99" i="1"/>
  <c r="E100" i="1" s="1"/>
  <c r="G93" i="1"/>
  <c r="C32" i="5"/>
  <c r="G183" i="1" l="1"/>
  <c r="G100" i="1"/>
  <c r="G99" i="1"/>
  <c r="G101" i="1" s="1"/>
  <c r="C41" i="5" l="1"/>
  <c r="C46" i="5" s="1"/>
  <c r="G176" i="1"/>
  <c r="C48" i="5" l="1"/>
  <c r="C52" i="5" s="1"/>
  <c r="C55" i="5" s="1"/>
  <c r="G181" i="1"/>
  <c r="G185" i="1" s="1"/>
  <c r="C56" i="5" l="1"/>
  <c r="C57" i="5" s="1"/>
  <c r="C61" i="5" s="1"/>
</calcChain>
</file>

<file path=xl/sharedStrings.xml><?xml version="1.0" encoding="utf-8"?>
<sst xmlns="http://schemas.openxmlformats.org/spreadsheetml/2006/main" count="274" uniqueCount="240">
  <si>
    <t>Teimpléad Buiséid Amharclannaíochta</t>
  </si>
  <si>
    <r>
      <rPr>
        <sz val="10"/>
        <rFont val="Calibri"/>
        <family val="2"/>
        <scheme val="minor"/>
      </rPr>
      <t>Leathanach 1</t>
    </r>
  </si>
  <si>
    <r>
      <rPr>
        <sz val="10"/>
        <rFont val="Calibri"/>
        <family val="2"/>
        <scheme val="minor"/>
      </rPr>
      <t>Leathanach 1 – nótaí</t>
    </r>
  </si>
  <si>
    <r>
      <rPr>
        <b/>
        <sz val="11"/>
        <rFont val="Calibri"/>
        <family val="2"/>
        <scheme val="minor"/>
      </rPr>
      <t>Ainm an iarratasóra</t>
    </r>
  </si>
  <si>
    <r>
      <rPr>
        <b/>
        <sz val="11"/>
        <rFont val="Calibri"/>
        <family val="2"/>
        <scheme val="minor"/>
      </rPr>
      <t>ARN</t>
    </r>
  </si>
  <si>
    <r>
      <rPr>
        <b/>
        <sz val="11"/>
        <rFont val="Calibri"/>
        <family val="2"/>
        <scheme val="minor"/>
      </rPr>
      <t>Ainm an tionscadail</t>
    </r>
  </si>
  <si>
    <r>
      <rPr>
        <b/>
        <sz val="14"/>
        <rFont val="Calibri"/>
        <family val="2"/>
        <scheme val="minor"/>
      </rPr>
      <t>TREORACHA:</t>
    </r>
  </si>
  <si>
    <r>
      <rPr>
        <sz val="11"/>
        <rFont val="Calibri"/>
        <family val="2"/>
        <scheme val="minor"/>
      </rPr>
      <t xml:space="preserve">- Ná líon isteach ach na cealla bána amháin. Ní gá cealla a líonadh isteach mura mbaineann siad le do thogra.
-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líon isteach cealla buí ná liatha atá aibhsithe; líontar isteach iad go huathoibríoch.
-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cuir rónna nó colúin nua isteach agus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scrios rónna nó colúin, toisc nach ndéanfaidh an bhileog oibre ríomhanna i gceart leo.
- Ná bíodh drogall ort an chuid ‘Nóta/Tuairimí’ ar thaobh na láimhe deise a úsáid, nó buiséid a mhíniú ar bhealach níos sonraithe i d’ábhar tacaíochta más gá duit.
- Má dhéanann tú botún i gcill ina bhfuil uimhir, déan cinnte “0” a bhualadh seachas “scrios”, nó d’fhéadfaí suim a scriosadh trí thimpiste
- </t>
    </r>
    <r>
      <rPr>
        <b/>
        <sz val="11"/>
        <rFont val="Calibri"/>
        <family val="2"/>
      </rPr>
      <t>TABHAIR FAOI DEARA</t>
    </r>
    <r>
      <rPr>
        <sz val="11"/>
        <rFont val="Calibri"/>
        <family val="2"/>
      </rPr>
      <t xml:space="preserve"> – níor cheart ach costais </t>
    </r>
    <r>
      <rPr>
        <b/>
        <sz val="11"/>
        <rFont val="Calibri"/>
        <family val="2"/>
      </rPr>
      <t xml:space="preserve">airgead tirim </t>
    </r>
    <r>
      <rPr>
        <sz val="11"/>
        <rFont val="Calibri"/>
        <family val="2"/>
      </rPr>
      <t xml:space="preserve">a chur sa liosta faoi chostais; ba cheart na costais </t>
    </r>
    <r>
      <rPr>
        <b/>
        <sz val="11"/>
        <rFont val="Calibri"/>
        <family val="2"/>
      </rPr>
      <t>chomhchineáil</t>
    </r>
    <r>
      <rPr>
        <sz val="11"/>
        <rFont val="Calibri"/>
        <family val="2"/>
      </rPr>
      <t xml:space="preserve"> go léir a chur i liosta astu féin sa chéad táb eile, agus an t-iomlán a thabhairt ag bun an teimpléid (e.g. má tá spás cleachtaidh agat in aisce, </t>
    </r>
    <r>
      <rPr>
        <b/>
        <sz val="11"/>
        <rFont val="Calibri"/>
        <family val="2"/>
      </rPr>
      <t>ná</t>
    </r>
    <r>
      <rPr>
        <sz val="11"/>
        <rFont val="Calibri"/>
        <family val="2"/>
      </rPr>
      <t xml:space="preserve"> háirigh an costas faoi chostais theicniúla sa teimpléad).
</t>
    </r>
    <r>
      <rPr>
        <b/>
        <sz val="11"/>
        <rFont val="Calibri"/>
        <family val="2"/>
      </rPr>
      <t xml:space="preserve">- NÍ MÓR </t>
    </r>
    <r>
      <rPr>
        <sz val="11"/>
        <rFont val="Calibri"/>
        <family val="2"/>
      </rPr>
      <t xml:space="preserve">fianaise a bheith mar thaca le d’ábhar tacaíochta maidir le gach mír ioncaim (e.g. má tá sé i gceist agat airgead a bhailiú trí thiomsú airgid, ní mór duit fianaise de phlean tiomsaithe airgid agus/nó feachtas tiomsaithe airgid ar éirigh go maith leis roimhe seo a sholáthar. Má tá buiséadú á dhéanamh agat ar mhaoiniú údaráis áitiúil, ní mór duit fianaise ar an maoiniú sin a sholáthar, nó fianaise go bhfuil cur amach ag an údarás áitiúil sin ar do shaothar agus/nó ar shaothar d’eagraíochta).
</t>
    </r>
    <r>
      <rPr>
        <sz val="11"/>
        <color rgb="FF2E38B1"/>
        <rFont val="Calibri"/>
        <family val="2"/>
      </rPr>
      <t xml:space="preserve">- Cuir aon chostas rochtana san áireamh, más ábhartha, ag </t>
    </r>
    <r>
      <rPr>
        <b/>
        <sz val="11"/>
        <color rgb="FF2E38B1"/>
        <rFont val="Calibri"/>
        <family val="2"/>
      </rPr>
      <t>líne 174</t>
    </r>
    <r>
      <rPr>
        <sz val="11"/>
        <color rgb="FF2E38B1"/>
        <rFont val="Calibri"/>
        <family val="2"/>
      </rPr>
      <t xml:space="preserve"> thíos.</t>
    </r>
    <r>
      <rPr>
        <sz val="11"/>
        <color indexed="10"/>
        <rFont val="Calibri"/>
        <family val="2"/>
      </rPr>
      <t xml:space="preserve"> </t>
    </r>
  </si>
  <si>
    <r>
      <rPr>
        <b/>
        <sz val="14"/>
        <rFont val="Calibri"/>
        <family val="2"/>
        <scheme val="minor"/>
      </rPr>
      <t xml:space="preserve">LÍON – </t>
    </r>
    <r>
      <rPr>
        <b/>
        <i/>
        <sz val="11"/>
        <rFont val="Calibri"/>
        <family val="2"/>
      </rPr>
      <t>iarrtar é seo le go ndéanfar monatóireacht ar líon na bhfostaithe agus le go mbeidh an scarbhileog in ann na costais thíos a ríomh</t>
    </r>
  </si>
  <si>
    <r>
      <rPr>
        <b/>
        <i/>
        <sz val="11"/>
        <rFont val="Calibri"/>
        <family val="2"/>
        <scheme val="minor"/>
      </rPr>
      <t>Nótaí/Tuairimí (más ábhartha)</t>
    </r>
  </si>
  <si>
    <r>
      <rPr>
        <b/>
        <sz val="11"/>
        <rFont val="Calibri"/>
        <family val="2"/>
        <scheme val="minor"/>
      </rPr>
      <t>Líon aisteoirí/taibheoirí</t>
    </r>
  </si>
  <si>
    <r>
      <rPr>
        <b/>
        <sz val="11"/>
        <rFont val="Calibri"/>
        <family val="2"/>
        <scheme val="minor"/>
      </rPr>
      <t>Líon an lucht pearsanra a phléann le bainistíocht stáitse</t>
    </r>
  </si>
  <si>
    <r>
      <rPr>
        <b/>
        <sz val="11"/>
        <rFont val="Calibri"/>
        <family val="2"/>
        <scheme val="minor"/>
      </rPr>
      <t xml:space="preserve">Líon an tsaorphearsanra chruthaithigh </t>
    </r>
    <r>
      <rPr>
        <i/>
        <sz val="10"/>
        <rFont val="Calibri"/>
        <family val="2"/>
      </rPr>
      <t xml:space="preserve">Stiúrthóir, dearthóirí, etc. </t>
    </r>
    <r>
      <rPr>
        <i/>
        <u/>
        <sz val="10"/>
        <rFont val="Calibri"/>
        <family val="2"/>
      </rPr>
      <t>TABHAIR FAOI DEARA</t>
    </r>
    <r>
      <rPr>
        <i/>
        <sz val="10"/>
        <rFont val="Calibri"/>
        <family val="2"/>
      </rPr>
      <t>: ní áirítear leis sin pearsanra atá fostaithe go lánaimseartha má tá iarratas á dhéanamh agat thar ceann eagraíochta nó i gcomhar le heagraíocht.</t>
    </r>
  </si>
  <si>
    <r>
      <rPr>
        <b/>
        <sz val="11"/>
        <rFont val="Calibri"/>
        <family val="2"/>
        <scheme val="minor"/>
      </rPr>
      <t>Líon seachtainí roimh léiriúchán/forbairt</t>
    </r>
  </si>
  <si>
    <r>
      <rPr>
        <b/>
        <sz val="11"/>
        <rFont val="Calibri"/>
        <family val="2"/>
        <scheme val="minor"/>
      </rPr>
      <t>Líon na seachtainí cleachtaidh</t>
    </r>
  </si>
  <si>
    <r>
      <rPr>
        <b/>
        <sz val="11"/>
        <rFont val="Calibri"/>
        <family val="2"/>
        <scheme val="minor"/>
      </rPr>
      <t>Líon na seachtainí taibhithe</t>
    </r>
  </si>
  <si>
    <r>
      <rPr>
        <b/>
        <sz val="11"/>
        <rFont val="Calibri"/>
        <family val="2"/>
        <scheme val="minor"/>
      </rPr>
      <t>Líon na dtaibhithe</t>
    </r>
  </si>
  <si>
    <r>
      <rPr>
        <b/>
        <sz val="16"/>
        <color rgb="FF2E38B1"/>
        <rFont val="Calibri"/>
        <family val="2"/>
        <scheme val="minor"/>
      </rPr>
      <t>IONCAM</t>
    </r>
    <r>
      <rPr>
        <b/>
        <i/>
        <sz val="16"/>
        <color rgb="FFFF0000"/>
        <rFont val="Calibri"/>
        <family val="2"/>
        <scheme val="minor"/>
      </rPr>
      <t xml:space="preserve"> </t>
    </r>
    <r>
      <rPr>
        <b/>
        <i/>
        <sz val="16"/>
        <rFont val="Calibri"/>
        <family val="2"/>
      </rPr>
      <t>(</t>
    </r>
    <r>
      <rPr>
        <b/>
        <i/>
        <u/>
        <sz val="16"/>
        <rFont val="Calibri"/>
        <family val="2"/>
      </rPr>
      <t>ná</t>
    </r>
    <r>
      <rPr>
        <b/>
        <i/>
        <sz val="16"/>
        <rFont val="Calibri"/>
        <family val="2"/>
      </rPr>
      <t xml:space="preserve"> háirigh méideanna comhchineáil)</t>
    </r>
  </si>
  <si>
    <r>
      <rPr>
        <b/>
        <sz val="11"/>
        <rFont val="Calibri"/>
        <family val="2"/>
        <scheme val="minor"/>
      </rPr>
      <t>Is le haghaidh ‘Cur i Láthair’ agus ‘Léiriú’ amháin í an chuid seo a leanas (i.e. má tá sprioc ann ó thaobh díol ticéad de)</t>
    </r>
  </si>
  <si>
    <r>
      <rPr>
        <b/>
        <sz val="12"/>
        <rFont val="Calibri"/>
        <family val="2"/>
        <scheme val="minor"/>
      </rPr>
      <t>1.</t>
    </r>
  </si>
  <si>
    <r>
      <rPr>
        <b/>
        <sz val="14"/>
        <rFont val="Calibri"/>
        <family val="2"/>
        <scheme val="minor"/>
      </rPr>
      <t xml:space="preserve">Áireamhán ioncaim ó dhíol ticéad – </t>
    </r>
    <r>
      <rPr>
        <b/>
        <i/>
        <sz val="11"/>
        <rFont val="Calibri"/>
        <family val="2"/>
      </rPr>
      <t>iarrtar é seo le go rianófar an líon daoine sa lucht féachana/éisteachta agus go dtuigfear cén chaoi ar ríomhadh an sprioclíon daoine sa lucht féachana/éisteachta</t>
    </r>
  </si>
  <si>
    <r>
      <rPr>
        <b/>
        <sz val="11"/>
        <rFont val="Calibri"/>
        <family val="2"/>
        <scheme val="minor"/>
      </rPr>
      <t>Sprioc maidir leis an lucht féachana/éisteachta, más ábhartha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</rPr>
      <t>Líon isteach na colúin ar dheis chun an sprioc díol ticéad a ríomh</t>
    </r>
  </si>
  <si>
    <r>
      <rPr>
        <b/>
        <sz val="11"/>
        <rFont val="Calibri"/>
        <family val="2"/>
        <scheme val="minor"/>
      </rPr>
      <t>Líon spásanna san ionad</t>
    </r>
    <r>
      <rPr>
        <b/>
        <sz val="11"/>
        <rFont val="Calibri"/>
        <family val="2"/>
      </rPr>
      <t xml:space="preserve"> </t>
    </r>
    <r>
      <rPr>
        <i/>
        <sz val="10"/>
        <rFont val="Calibri"/>
        <family val="2"/>
      </rPr>
      <t>(luaigh an meánlíon má tá níos mó ná ionad tionóil amháin ann)</t>
    </r>
  </si>
  <si>
    <r>
      <rPr>
        <b/>
        <sz val="11"/>
        <rFont val="Calibri"/>
        <family val="2"/>
        <scheme val="minor"/>
      </rPr>
      <t>Sprioclíon lucht féachana/éisteachta (%)</t>
    </r>
  </si>
  <si>
    <r>
      <rPr>
        <b/>
        <sz val="11"/>
        <rFont val="Calibri"/>
        <family val="2"/>
        <scheme val="minor"/>
      </rPr>
      <t>Sprioclíon lucht féachana/éisteachta iomlán</t>
    </r>
  </si>
  <si>
    <r>
      <rPr>
        <b/>
        <sz val="11"/>
        <rFont val="Calibri"/>
        <family val="2"/>
        <scheme val="minor"/>
      </rPr>
      <t>Díol Ticéad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</rPr>
      <t>Líon isteach meántoradh na dticéad chun ollioncam ó dhíol ticéad a ríomh</t>
    </r>
  </si>
  <si>
    <r>
      <rPr>
        <b/>
        <sz val="11"/>
        <rFont val="Calibri"/>
        <family val="2"/>
        <scheme val="minor"/>
      </rPr>
      <t>Meántoradh na dticéad</t>
    </r>
  </si>
  <si>
    <r>
      <rPr>
        <b/>
        <sz val="11"/>
        <rFont val="Calibri"/>
        <family val="2"/>
        <scheme val="minor"/>
      </rPr>
      <t>Díolacháin cláir/foilseacháin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</rPr>
      <t>Líon isteach na colúin ar dheis chun ioncam ó dhíolacháin clár a ríomh</t>
    </r>
  </si>
  <si>
    <r>
      <rPr>
        <b/>
        <sz val="11"/>
        <rFont val="Calibri"/>
        <family val="2"/>
        <scheme val="minor"/>
      </rPr>
      <t>Costas míre</t>
    </r>
  </si>
  <si>
    <r>
      <rPr>
        <b/>
        <sz val="11"/>
        <rFont val="Calibri"/>
        <family val="2"/>
        <scheme val="minor"/>
      </rPr>
      <t>Spásanna san ionad tionóil</t>
    </r>
  </si>
  <si>
    <r>
      <rPr>
        <b/>
        <sz val="11"/>
        <rFont val="Calibri"/>
        <family val="2"/>
        <scheme val="minor"/>
      </rPr>
      <t>% ceannaithe</t>
    </r>
  </si>
  <si>
    <r>
      <rPr>
        <b/>
        <sz val="11"/>
        <rFont val="Calibri"/>
        <family val="2"/>
        <scheme val="minor"/>
      </rPr>
      <t xml:space="preserve">Ioncam iomlán ó dhíol ticéad agus clár/foilseachán </t>
    </r>
    <r>
      <rPr>
        <b/>
        <i/>
        <sz val="11"/>
        <rFont val="Calibri"/>
        <family val="2"/>
      </rPr>
      <t>(</t>
    </r>
    <r>
      <rPr>
        <b/>
        <i/>
        <u/>
        <sz val="11"/>
        <rFont val="Calibri"/>
        <family val="2"/>
      </rPr>
      <t>NB</t>
    </r>
    <r>
      <rPr>
        <b/>
        <i/>
        <sz val="11"/>
        <rFont val="Calibri"/>
        <family val="2"/>
      </rPr>
      <t>: tuigimid go mb’fhéidir nach mbeidh sé sin á fháil ná á phróiseáil agat)</t>
    </r>
  </si>
  <si>
    <r>
      <rPr>
        <b/>
        <sz val="11"/>
        <rFont val="Calibri"/>
        <family val="2"/>
        <scheme val="minor"/>
      </rPr>
      <t>Is le haghaidh gach iarratais an chuid seo a leanas</t>
    </r>
    <r>
      <rPr>
        <b/>
        <sz val="11"/>
        <rFont val="Calibri"/>
        <family val="2"/>
      </rPr>
      <t xml:space="preserve"> </t>
    </r>
    <r>
      <rPr>
        <b/>
        <i/>
        <sz val="11"/>
        <rFont val="Calibri"/>
        <family val="2"/>
      </rPr>
      <t>(ná líon isteach ach na cealla a bhaineann le do thogra)</t>
    </r>
  </si>
  <si>
    <r>
      <rPr>
        <b/>
        <sz val="12"/>
        <rFont val="Calibri"/>
        <family val="2"/>
        <scheme val="minor"/>
      </rPr>
      <t>2.</t>
    </r>
  </si>
  <si>
    <r>
      <rPr>
        <b/>
        <sz val="14"/>
        <rFont val="Calibri"/>
        <family val="2"/>
        <scheme val="minor"/>
      </rPr>
      <t xml:space="preserve">Ioncam nach ó dhíol ticéad é – </t>
    </r>
    <r>
      <rPr>
        <b/>
        <i/>
        <sz val="11"/>
        <rFont val="Calibri"/>
        <family val="2"/>
      </rPr>
      <t>sin ioncam i dtreo do thogra nach ioncam ó dhíol ticéad é</t>
    </r>
  </si>
  <si>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</si>
  <si>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Maoiniú ó údarás áitiúil/maoiniú poiblí eile (más ann)</t>
    </r>
    <r>
      <rPr>
        <sz val="11"/>
        <rFont val="Calibri"/>
        <family val="2"/>
      </rPr>
      <t xml:space="preserve">
</t>
    </r>
    <r>
      <rPr>
        <i/>
        <sz val="10"/>
        <rFont val="Calibri"/>
        <family val="2"/>
      </rPr>
      <t>Maoiniú deontais atá fút a thiomnaigh go díreach don togra beartaithe</t>
    </r>
  </si>
  <si>
    <r>
      <rPr>
        <b/>
        <sz val="11"/>
        <rFont val="Calibri"/>
        <family val="2"/>
        <scheme val="minor"/>
      </rPr>
      <t>Maoiniú idirnáisiúnta (más ann)</t>
    </r>
    <r>
      <rPr>
        <sz val="11"/>
        <rFont val="Calibri"/>
        <family val="2"/>
      </rPr>
      <t xml:space="preserve">
</t>
    </r>
    <r>
      <rPr>
        <i/>
        <sz val="10"/>
        <rFont val="Calibri"/>
        <family val="2"/>
      </rPr>
      <t>Maoiniú ó Chultúr Éireann nó ó ghníomhaireachtaí idirnáisiúnta eile atá fút a thiomnú go díreach don togra beartaithe</t>
    </r>
  </si>
  <si>
    <r>
      <rPr>
        <b/>
        <sz val="11"/>
        <rFont val="Calibri"/>
        <family val="2"/>
        <scheme val="minor"/>
      </rPr>
      <t>Comhpháirtithe léiriúcháin – airgead tirim amháin (más ann)</t>
    </r>
    <r>
      <rPr>
        <sz val="11"/>
        <rFont val="Calibri"/>
        <family val="2"/>
      </rPr>
      <t xml:space="preserve">
</t>
    </r>
    <r>
      <rPr>
        <i/>
        <sz val="10"/>
        <rFont val="Calibri"/>
        <family val="2"/>
      </rPr>
      <t>Gealltanas airgid thirim ó eagraíochtaí nó ó aonáin atá ag tacú le d’iarratas</t>
    </r>
  </si>
  <si>
    <r>
      <rPr>
        <b/>
        <sz val="11"/>
        <rFont val="Calibri"/>
        <family val="2"/>
        <scheme val="minor"/>
      </rPr>
      <t>Urraíocht/tiomsú airgid (más ann)</t>
    </r>
  </si>
  <si>
    <r>
      <rPr>
        <b/>
        <sz val="11"/>
        <rFont val="Calibri"/>
        <family val="2"/>
        <scheme val="minor"/>
      </rPr>
      <t>Ráthaíochtaí nó táillí (más ann dóibh agus mar a comhaontaíodh de réir an mheabhráin tuisceana) – luaigh suim airgid chomhaontaithe anseo a gheobhaidh tú i bhfoirm ráthaíochtaí más ábhartha</t>
    </r>
  </si>
  <si>
    <r>
      <rPr>
        <b/>
        <sz val="11"/>
        <rFont val="Calibri"/>
        <family val="2"/>
        <scheme val="minor"/>
      </rPr>
      <t xml:space="preserve">Ioncam eile </t>
    </r>
    <r>
      <rPr>
        <b/>
        <sz val="11"/>
        <rFont val="Calibri"/>
        <family val="2"/>
      </rPr>
      <t>(</t>
    </r>
    <r>
      <rPr>
        <b/>
        <i/>
        <sz val="11"/>
        <rFont val="Calibri"/>
        <family val="2"/>
      </rPr>
      <t>sonraigh</t>
    </r>
    <r>
      <rPr>
        <b/>
        <sz val="11"/>
        <rFont val="Calibri"/>
        <family val="2"/>
      </rPr>
      <t>)</t>
    </r>
  </si>
  <si>
    <r>
      <rPr>
        <b/>
        <sz val="11"/>
        <rFont val="Calibri"/>
        <family val="2"/>
        <scheme val="minor"/>
      </rPr>
      <t>Luach iomlán an ioncaim nach ó dhíol ticéad é</t>
    </r>
  </si>
  <si>
    <r>
      <rPr>
        <b/>
        <sz val="14"/>
        <color rgb="FF2E38B1"/>
        <rFont val="Calibri"/>
        <family val="2"/>
        <scheme val="minor"/>
      </rPr>
      <t>Ioncam comhchineáil</t>
    </r>
  </si>
  <si>
    <r>
      <rPr>
        <b/>
        <sz val="11"/>
        <rFont val="Calibri"/>
        <family val="2"/>
        <scheme val="minor"/>
      </rPr>
      <t>Luach iomlán an ioncaim comhchineáil</t>
    </r>
    <r>
      <rPr>
        <b/>
        <sz val="10"/>
        <rFont val="Calibri"/>
        <family val="2"/>
      </rPr>
      <t xml:space="preserve"> </t>
    </r>
    <r>
      <rPr>
        <b/>
        <i/>
        <sz val="11"/>
        <rFont val="Calibri"/>
        <family val="2"/>
      </rPr>
      <t>(féach an chéad táb eile)</t>
    </r>
  </si>
  <si>
    <r>
      <rPr>
        <b/>
        <sz val="12"/>
        <rFont val="Calibri"/>
        <family val="2"/>
        <scheme val="minor"/>
      </rPr>
      <t xml:space="preserve">OLLIONCAM </t>
    </r>
    <r>
      <rPr>
        <b/>
        <i/>
        <sz val="12"/>
        <rFont val="Calibri"/>
        <family val="2"/>
      </rPr>
      <t>(díol ticéad + díol clár + ioncam nach ó dhíol ticéad é + eile + luach na tacaíochta comhchineáil)</t>
    </r>
  </si>
  <si>
    <r>
      <rPr>
        <b/>
        <sz val="12"/>
        <rFont val="Calibri"/>
        <family val="2"/>
        <scheme val="minor"/>
      </rPr>
      <t>3.</t>
    </r>
  </si>
  <si>
    <r>
      <rPr>
        <b/>
        <sz val="14"/>
        <rFont val="Calibri"/>
        <family val="2"/>
        <scheme val="minor"/>
      </rPr>
      <t xml:space="preserve">Costas díolachán – </t>
    </r>
    <r>
      <rPr>
        <b/>
        <i/>
        <sz val="11"/>
        <rFont val="Calibri"/>
        <family val="2"/>
      </rPr>
      <t>sin é an costas a bhaineann le nithe a dhíol le lucht féachana/éisteachta, bíodh sé ina chíos, ina scoilteadh ioncaim ó dhíol na dticéad nó ina mheascán den dá mhodh sin</t>
    </r>
  </si>
  <si>
    <r>
      <rPr>
        <b/>
        <sz val="12"/>
        <color rgb="FF2E38B1"/>
        <rFont val="Calibri"/>
        <family val="2"/>
        <scheme val="minor"/>
      </rPr>
      <t>Ionad tionóil ar cíos/scoilteadh ioncaim ó dhíol ticéad</t>
    </r>
  </si>
  <si>
    <r>
      <rPr>
        <b/>
        <sz val="11"/>
        <rFont val="Calibri"/>
        <family val="2"/>
        <scheme val="minor"/>
      </rPr>
      <t>Ionad tionóil ar cíos: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</rPr>
      <t xml:space="preserve">cíos atá le híoc le comhpháirtí/comhpháirtithe ionaid tionóil </t>
    </r>
    <r>
      <rPr>
        <i/>
        <sz val="11"/>
        <rFont val="Calibri"/>
        <family val="2"/>
      </rPr>
      <t>(luaigh méid iomlán an ioncaim ó dhíol na dticéad má tá ar fad le híoc leis an gcomhpháirtí/na comhpháirtithe léiriúcháin/ionaid tionóil)</t>
    </r>
  </si>
  <si>
    <r>
      <rPr>
        <b/>
        <sz val="11"/>
        <rFont val="Calibri"/>
        <family val="2"/>
      </rPr>
      <t>AGUS/NÓ</t>
    </r>
  </si>
  <si>
    <r>
      <rPr>
        <b/>
        <sz val="11"/>
        <rFont val="Calibri"/>
        <family val="2"/>
      </rPr>
      <t xml:space="preserve">Scoilteadh ioncaim ó dhíol ticéad </t>
    </r>
    <r>
      <rPr>
        <sz val="11"/>
        <rFont val="Calibri"/>
        <family val="2"/>
      </rPr>
      <t>i gcomhar le comhpháirtí léiriúcháin/ionaid tionóil</t>
    </r>
    <r>
      <rPr>
        <i/>
        <sz val="10"/>
        <rFont val="Calibri"/>
        <family val="2"/>
      </rPr>
      <t xml:space="preserve"> (luaigh luach iomlán an scoilte in airgead tirim atá le tabhairt don chomhpháirtí léiriúcháin/ionad tionóil – NÁ luaigh an céatadán)</t>
    </r>
  </si>
  <si>
    <r>
      <rPr>
        <b/>
        <sz val="12"/>
        <color rgb="FF2E38B1"/>
        <rFont val="Calibri"/>
        <family val="2"/>
        <scheme val="minor"/>
      </rPr>
      <t>Costais eile</t>
    </r>
  </si>
  <si>
    <r>
      <rPr>
        <sz val="11"/>
        <rFont val="Calibri"/>
        <family val="2"/>
        <scheme val="minor"/>
      </rPr>
      <t xml:space="preserve">Dleachtanna údair </t>
    </r>
    <r>
      <rPr>
        <i/>
        <sz val="10"/>
        <rFont val="Calibri"/>
        <family val="2"/>
      </rPr>
      <t>(déantar é seo a ríomh de ghnáth mar chéatadán den ollioncam ó dhíol na dticéad)</t>
    </r>
  </si>
  <si>
    <r>
      <rPr>
        <sz val="11"/>
        <rFont val="Calibri"/>
        <family val="2"/>
        <scheme val="minor"/>
      </rPr>
      <t>Coimisiúin cárta creidmheasa</t>
    </r>
  </si>
  <si>
    <r>
      <rPr>
        <sz val="11"/>
        <rFont val="Calibri"/>
        <family val="2"/>
        <scheme val="minor"/>
      </rPr>
      <t>Coimisiún ar Dhíolacháin cláir/foilseacháin</t>
    </r>
  </si>
  <si>
    <r>
      <rPr>
        <sz val="11"/>
        <rFont val="Calibri"/>
        <family val="2"/>
        <scheme val="minor"/>
      </rPr>
      <t xml:space="preserve">Eile </t>
    </r>
    <r>
      <rPr>
        <sz val="10"/>
        <rFont val="Calibri"/>
        <family val="2"/>
      </rPr>
      <t>(</t>
    </r>
    <r>
      <rPr>
        <i/>
        <sz val="10"/>
        <rFont val="Calibri"/>
        <family val="2"/>
      </rPr>
      <t>sonraigh</t>
    </r>
    <r>
      <rPr>
        <sz val="10"/>
        <rFont val="Calibri"/>
        <family val="2"/>
      </rPr>
      <t>)</t>
    </r>
  </si>
  <si>
    <r>
      <rPr>
        <b/>
        <sz val="11"/>
        <rFont val="Calibri"/>
        <family val="2"/>
        <scheme val="minor"/>
      </rPr>
      <t>Costas iomlán na ndíolachán</t>
    </r>
  </si>
  <si>
    <r>
      <rPr>
        <b/>
        <sz val="16"/>
        <color rgb="FF2E38B1"/>
        <rFont val="Calibri"/>
        <family val="2"/>
      </rPr>
      <t>GLANIONCAM</t>
    </r>
    <r>
      <rPr>
        <b/>
        <i/>
        <sz val="11"/>
        <rFont val="Calibri"/>
        <family val="2"/>
      </rPr>
      <t xml:space="preserve"> (ollioncam lúide costas díolachán)</t>
    </r>
  </si>
  <si>
    <r>
      <rPr>
        <b/>
        <i/>
        <sz val="11"/>
        <rFont val="Calibri"/>
        <family val="2"/>
        <scheme val="minor"/>
      </rPr>
      <t xml:space="preserve"> Cuir an figiúr seo isteach i gcuid 3.2 den fhoirm iarratais</t>
    </r>
  </si>
  <si>
    <r>
      <rPr>
        <b/>
        <sz val="16"/>
        <color rgb="FF2E38B1"/>
        <rFont val="Calibri"/>
        <family val="2"/>
        <scheme val="minor"/>
      </rPr>
      <t>Teimpléad Buiséid Amharclannaíochta</t>
    </r>
  </si>
  <si>
    <r>
      <rPr>
        <sz val="10"/>
        <rFont val="Calibri"/>
        <family val="2"/>
        <scheme val="minor"/>
      </rPr>
      <t>Leathanach 2</t>
    </r>
  </si>
  <si>
    <r>
      <rPr>
        <sz val="10"/>
        <rFont val="Calibri"/>
        <family val="2"/>
        <scheme val="minor"/>
      </rPr>
      <t>Leathanach 2 – nótaí</t>
    </r>
  </si>
  <si>
    <r>
      <rPr>
        <b/>
        <sz val="16"/>
        <color rgb="FF2E38B1"/>
        <rFont val="Calibri"/>
        <family val="2"/>
      </rPr>
      <t>CAITEACHAS</t>
    </r>
    <r>
      <rPr>
        <b/>
        <i/>
        <sz val="16"/>
        <color indexed="10"/>
        <rFont val="Calibri"/>
        <family val="2"/>
      </rPr>
      <t xml:space="preserve"> </t>
    </r>
    <r>
      <rPr>
        <b/>
        <i/>
        <sz val="14"/>
        <rFont val="Calibri"/>
        <family val="2"/>
      </rPr>
      <t>(</t>
    </r>
    <r>
      <rPr>
        <b/>
        <i/>
        <u/>
        <sz val="14"/>
        <rFont val="Calibri"/>
        <family val="2"/>
      </rPr>
      <t>ná</t>
    </r>
    <r>
      <rPr>
        <b/>
        <i/>
        <sz val="14"/>
        <rFont val="Calibri"/>
        <family val="2"/>
      </rPr>
      <t xml:space="preserve"> háirigh méideanna comhchineáil)</t>
    </r>
  </si>
  <si>
    <r>
      <rPr>
        <b/>
        <sz val="11"/>
        <rFont val="Calibri"/>
        <family val="2"/>
        <scheme val="minor"/>
      </rPr>
      <t xml:space="preserve">Táillí léiriúcháin </t>
    </r>
    <r>
      <rPr>
        <b/>
        <i/>
        <sz val="10"/>
        <rFont val="Calibri"/>
        <family val="2"/>
      </rPr>
      <t>(le haghaidh lucht pearsanra a íoctar ar bhonn táille)</t>
    </r>
  </si>
  <si>
    <r>
      <rPr>
        <sz val="11"/>
        <rFont val="Calibri"/>
        <family val="2"/>
        <scheme val="minor"/>
      </rPr>
      <t xml:space="preserve">Táillí aisteoirí/taibheoirí </t>
    </r>
    <r>
      <rPr>
        <i/>
        <sz val="10"/>
        <rFont val="Calibri"/>
        <family val="2"/>
      </rPr>
      <t>(mura bhfuil siad ar phá – ina mhalairt de chás, úsáid líne 92 thíos)</t>
    </r>
  </si>
  <si>
    <r>
      <rPr>
        <i/>
        <sz val="10"/>
        <rFont val="Calibri"/>
        <family val="2"/>
        <scheme val="minor"/>
      </rPr>
      <t>Tabhair meántáille in aghaidh na seachtaine anseo:</t>
    </r>
  </si>
  <si>
    <r>
      <rPr>
        <sz val="11"/>
        <rFont val="Calibri"/>
        <family val="2"/>
        <scheme val="minor"/>
      </rPr>
      <t>Táille an léiritheora</t>
    </r>
  </si>
  <si>
    <r>
      <rPr>
        <sz val="11"/>
        <rFont val="Calibri"/>
        <family val="2"/>
        <scheme val="minor"/>
      </rPr>
      <t>Táille an stiúrthóra</t>
    </r>
  </si>
  <si>
    <r>
      <rPr>
        <sz val="11"/>
        <rFont val="Calibri"/>
        <family val="2"/>
        <scheme val="minor"/>
      </rPr>
      <t>Táille/coimisiún scríbhneora</t>
    </r>
  </si>
  <si>
    <r>
      <rPr>
        <sz val="11"/>
        <rFont val="Calibri"/>
        <family val="2"/>
        <scheme val="minor"/>
      </rPr>
      <t>Táille an chóiritheora drámaí</t>
    </r>
  </si>
  <si>
    <r>
      <rPr>
        <sz val="11"/>
        <rFont val="Calibri"/>
        <family val="2"/>
        <scheme val="minor"/>
      </rPr>
      <t xml:space="preserve">Táille an dearthóra seit </t>
    </r>
    <r>
      <rPr>
        <i/>
        <sz val="11"/>
        <rFont val="Calibri"/>
        <family val="2"/>
        <scheme val="minor"/>
      </rPr>
      <t>(Más</t>
    </r>
    <r>
      <rPr>
        <i/>
        <sz val="11"/>
        <rFont val="Calibri"/>
        <family val="2"/>
      </rPr>
      <t xml:space="preserve"> </t>
    </r>
    <r>
      <rPr>
        <i/>
        <sz val="10"/>
        <rFont val="Calibri"/>
        <family val="2"/>
      </rPr>
      <t>ionann an dearthóir seit agus an dearthóir cultacha, tabhair an táille iomlán anseo)</t>
    </r>
  </si>
  <si>
    <r>
      <rPr>
        <sz val="11"/>
        <rFont val="Calibri"/>
        <family val="2"/>
        <scheme val="minor"/>
      </rPr>
      <t>Táille an dearthóra cultacha</t>
    </r>
  </si>
  <si>
    <r>
      <rPr>
        <sz val="11"/>
        <rFont val="Calibri"/>
        <family val="2"/>
        <scheme val="minor"/>
      </rPr>
      <t>Táille an dearthóra soilse</t>
    </r>
  </si>
  <si>
    <r>
      <rPr>
        <sz val="11"/>
        <rFont val="Calibri"/>
        <family val="2"/>
        <scheme val="minor"/>
      </rPr>
      <t>Táille an dearthóra fuaime</t>
    </r>
  </si>
  <si>
    <r>
      <rPr>
        <sz val="11"/>
        <rFont val="Calibri"/>
        <family val="2"/>
        <scheme val="minor"/>
      </rPr>
      <t>Táille an chumadóra/stiúrthóra-ceoil</t>
    </r>
  </si>
  <si>
    <r>
      <rPr>
        <sz val="11"/>
        <rFont val="Calibri"/>
        <family val="2"/>
        <scheme val="minor"/>
      </rPr>
      <t>Táille físe/stáitse-amharc-dearadh</t>
    </r>
  </si>
  <si>
    <r>
      <rPr>
        <sz val="11"/>
        <rFont val="Calibri"/>
        <family val="2"/>
        <scheme val="minor"/>
      </rPr>
      <t>Táille an chóitseálaí gutha</t>
    </r>
  </si>
  <si>
    <r>
      <rPr>
        <sz val="11"/>
        <rFont val="Calibri"/>
        <family val="2"/>
        <scheme val="minor"/>
      </rPr>
      <t>Táille an chóiréagrafaí/ an stiúrthóra gluaiseachta/ troda/ dlúithe</t>
    </r>
  </si>
  <si>
    <r>
      <rPr>
        <sz val="11"/>
        <rFont val="Calibri"/>
        <family val="2"/>
        <scheme val="minor"/>
      </rPr>
      <t>Táille an stiúrthóra-cúnta</t>
    </r>
  </si>
  <si>
    <r>
      <rPr>
        <sz val="11"/>
        <rFont val="Calibri"/>
        <family val="2"/>
        <scheme val="minor"/>
      </rPr>
      <t xml:space="preserve">Táille an bhainisteora léiriúcháin </t>
    </r>
    <r>
      <rPr>
        <i/>
        <sz val="10"/>
        <rFont val="Calibri"/>
        <family val="2"/>
      </rPr>
      <t>(mura bhfuil sé ar phá</t>
    </r>
    <r>
      <rPr>
        <sz val="10"/>
        <rFont val="Calibri"/>
        <family val="2"/>
      </rPr>
      <t>)</t>
    </r>
  </si>
  <si>
    <r>
      <rPr>
        <sz val="11"/>
        <rFont val="Calibri"/>
        <family val="2"/>
        <scheme val="minor"/>
      </rPr>
      <t>CBL</t>
    </r>
    <r>
      <rPr>
        <sz val="10"/>
        <rFont val="Calibri"/>
        <family val="2"/>
      </rPr>
      <t xml:space="preserve"> (</t>
    </r>
    <r>
      <rPr>
        <i/>
        <sz val="10"/>
        <rFont val="Calibri"/>
        <family val="2"/>
      </rPr>
      <t>más ábhartha</t>
    </r>
    <r>
      <rPr>
        <sz val="10"/>
        <rFont val="Calibri"/>
        <family val="2"/>
      </rPr>
      <t>)</t>
    </r>
  </si>
  <si>
    <r>
      <rPr>
        <sz val="11"/>
        <rFont val="Calibri"/>
        <family val="2"/>
        <scheme val="minor"/>
      </rPr>
      <t>Eile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>(</t>
    </r>
    <r>
      <rPr>
        <i/>
        <sz val="10"/>
        <rFont val="Calibri"/>
        <family val="2"/>
      </rPr>
      <t>sonraigh</t>
    </r>
    <r>
      <rPr>
        <sz val="10"/>
        <rFont val="Calibri"/>
        <family val="2"/>
      </rPr>
      <t>)</t>
    </r>
  </si>
  <si>
    <r>
      <rPr>
        <b/>
        <sz val="11"/>
        <rFont val="Calibri"/>
        <family val="2"/>
        <scheme val="minor"/>
      </rPr>
      <t>Táillí léiriúcháin iomlána</t>
    </r>
  </si>
  <si>
    <r>
      <rPr>
        <b/>
        <sz val="11"/>
        <rFont val="Calibri"/>
        <family val="2"/>
        <scheme val="minor"/>
      </rPr>
      <t xml:space="preserve">Pá </t>
    </r>
    <r>
      <rPr>
        <b/>
        <i/>
        <sz val="10"/>
        <rFont val="Calibri"/>
        <family val="2"/>
      </rPr>
      <t>(má íoctar pearsanra ar bhonn pá seachtaine)</t>
    </r>
  </si>
  <si>
    <r>
      <rPr>
        <b/>
        <sz val="11"/>
        <rFont val="Calibri"/>
        <family val="2"/>
        <scheme val="minor"/>
      </rPr>
      <t>In aghaidh na seachtaine</t>
    </r>
  </si>
  <si>
    <r>
      <rPr>
        <b/>
        <sz val="11"/>
        <rFont val="Calibri"/>
        <family val="2"/>
        <scheme val="minor"/>
      </rPr>
      <t xml:space="preserve">Cleachtaí </t>
    </r>
    <r>
      <rPr>
        <sz val="11"/>
        <rFont val="Calibri"/>
        <family val="2"/>
        <scheme val="minor"/>
      </rPr>
      <t xml:space="preserve">
</t>
    </r>
    <r>
      <rPr>
        <sz val="10"/>
        <rFont val="Calibri"/>
        <family val="2"/>
      </rPr>
      <t>(nó forbairt)</t>
    </r>
  </si>
  <si>
    <r>
      <rPr>
        <b/>
        <sz val="11"/>
        <rFont val="Calibri"/>
        <family val="2"/>
        <scheme val="minor"/>
      </rPr>
      <t>Taibhiú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</rPr>
      <t>(más ábhartha)</t>
    </r>
  </si>
  <si>
    <r>
      <rPr>
        <sz val="11"/>
        <rFont val="Calibri"/>
        <family val="2"/>
        <scheme val="minor"/>
      </rPr>
      <t>IOMLÁIN</t>
    </r>
  </si>
  <si>
    <r>
      <rPr>
        <sz val="11"/>
        <rFont val="Calibri"/>
        <family val="2"/>
        <scheme val="minor"/>
      </rPr>
      <t>Pá na n-aisteoirí (meán)</t>
    </r>
  </si>
  <si>
    <r>
      <rPr>
        <sz val="11"/>
        <rFont val="Calibri"/>
        <family val="2"/>
        <scheme val="minor"/>
      </rPr>
      <t>Pá an stiúrthóra stáitse</t>
    </r>
  </si>
  <si>
    <r>
      <rPr>
        <sz val="11"/>
        <rFont val="Calibri"/>
        <family val="2"/>
        <scheme val="minor"/>
      </rPr>
      <t>Pá an bhainisteora stáitse</t>
    </r>
  </si>
  <si>
    <r>
      <rPr>
        <sz val="11"/>
        <rFont val="Calibri"/>
        <family val="2"/>
        <scheme val="minor"/>
      </rPr>
      <t>Pá an bhainisteora stáitse cúnta</t>
    </r>
  </si>
  <si>
    <r>
      <rPr>
        <sz val="11"/>
        <rFont val="Calibri"/>
        <family val="2"/>
        <scheme val="minor"/>
      </rPr>
      <t xml:space="preserve">Pá an bhainisteora léiriúcháin </t>
    </r>
    <r>
      <rPr>
        <i/>
        <sz val="10"/>
        <rFont val="Calibri"/>
        <family val="2"/>
      </rPr>
      <t>(má tá sé ar phá)</t>
    </r>
  </si>
  <si>
    <r>
      <rPr>
        <sz val="11"/>
        <rFont val="Calibri"/>
        <family val="2"/>
        <scheme val="minor"/>
      </rPr>
      <t>Ragobair</t>
    </r>
  </si>
  <si>
    <r>
      <rPr>
        <sz val="11"/>
        <rFont val="Calibri"/>
        <family val="2"/>
        <scheme val="minor"/>
      </rPr>
      <t xml:space="preserve">Pá saoire @ 8%
</t>
    </r>
    <r>
      <rPr>
        <i/>
        <sz val="10"/>
        <rFont val="Calibri"/>
        <family val="2"/>
      </rPr>
      <t xml:space="preserve">Cuir </t>
    </r>
    <r>
      <rPr>
        <b/>
        <i/>
        <sz val="10"/>
        <rFont val="Calibri"/>
        <family val="2"/>
      </rPr>
      <t>0</t>
    </r>
    <r>
      <rPr>
        <i/>
        <sz val="10"/>
        <rFont val="Calibri"/>
        <family val="2"/>
      </rPr>
      <t xml:space="preserve"> anseo mura bhfuil pá saoire san áireamh</t>
    </r>
  </si>
  <si>
    <r>
      <rPr>
        <sz val="11"/>
        <rFont val="Calibri"/>
        <family val="2"/>
        <scheme val="minor"/>
      </rPr>
      <t xml:space="preserve">Ranníocaíocht ÁSPC an fhostóra @ 11.08%
</t>
    </r>
    <r>
      <rPr>
        <i/>
        <sz val="10"/>
        <rFont val="Calibri"/>
        <family val="2"/>
      </rPr>
      <t xml:space="preserve">Cuir </t>
    </r>
    <r>
      <rPr>
        <b/>
        <i/>
        <sz val="10"/>
        <rFont val="Calibri"/>
        <family val="2"/>
      </rPr>
      <t>0</t>
    </r>
    <r>
      <rPr>
        <i/>
        <sz val="10"/>
        <rFont val="Calibri"/>
        <family val="2"/>
      </rPr>
      <t xml:space="preserve"> anseo má tá tú ag íoc táillí agus nach bhfuil tú ag íoc ranníocaíocht ÁSPC an fhostóra</t>
    </r>
  </si>
  <si>
    <r>
      <rPr>
        <b/>
        <sz val="11"/>
        <rFont val="Calibri"/>
        <family val="2"/>
        <scheme val="minor"/>
      </rPr>
      <t>Pá iomlán</t>
    </r>
  </si>
  <si>
    <r>
      <rPr>
        <b/>
        <sz val="11"/>
        <rFont val="Calibri"/>
        <family val="2"/>
        <scheme val="minor"/>
      </rPr>
      <t>Costais theicniúla</t>
    </r>
  </si>
  <si>
    <r>
      <rPr>
        <sz val="11"/>
        <rFont val="Calibri"/>
        <family val="2"/>
        <scheme val="minor"/>
      </rPr>
      <t>Costas an ionaid cleachtaidh</t>
    </r>
  </si>
  <si>
    <r>
      <rPr>
        <sz val="11"/>
        <rFont val="Calibri"/>
        <family val="2"/>
        <scheme val="minor"/>
      </rPr>
      <t>Péint agus ábhair seit</t>
    </r>
  </si>
  <si>
    <r>
      <rPr>
        <sz val="11"/>
        <rFont val="Calibri"/>
        <family val="2"/>
        <scheme val="minor"/>
      </rPr>
      <t>Táillí tógála/siúinéireachta</t>
    </r>
  </si>
  <si>
    <r>
      <rPr>
        <sz val="11"/>
        <rFont val="Calibri"/>
        <family val="2"/>
        <scheme val="minor"/>
      </rPr>
      <t>Táillí péintéireachta-seit</t>
    </r>
  </si>
  <si>
    <r>
      <rPr>
        <sz val="11"/>
        <rFont val="Calibri"/>
        <family val="2"/>
        <scheme val="minor"/>
      </rPr>
      <t>Táillí an chriú stáitse</t>
    </r>
  </si>
  <si>
    <r>
      <rPr>
        <sz val="11"/>
        <rFont val="Calibri"/>
        <family val="2"/>
        <scheme val="minor"/>
      </rPr>
      <t>Gruaig agus smideadh</t>
    </r>
  </si>
  <si>
    <r>
      <rPr>
        <sz val="11"/>
        <rFont val="Calibri"/>
        <family val="2"/>
        <scheme val="minor"/>
      </rPr>
      <t>Cultacha a cheannach/a fháil ar cíos</t>
    </r>
  </si>
  <si>
    <r>
      <rPr>
        <sz val="11"/>
        <rFont val="Calibri"/>
        <family val="2"/>
        <scheme val="minor"/>
      </rPr>
      <t>Táillí as cultacha a dhéanamh/a fheistiú</t>
    </r>
  </si>
  <si>
    <r>
      <rPr>
        <sz val="11"/>
        <rFont val="Calibri"/>
        <family val="2"/>
        <scheme val="minor"/>
      </rPr>
      <t>Fearas a cheannach/a fháil ar cíos</t>
    </r>
  </si>
  <si>
    <r>
      <rPr>
        <sz val="11"/>
        <rFont val="Calibri"/>
        <family val="2"/>
        <scheme val="minor"/>
      </rPr>
      <t>Costais maidir le bainisteoireacht stáitse</t>
    </r>
  </si>
  <si>
    <r>
      <rPr>
        <sz val="11"/>
        <rFont val="Calibri"/>
        <family val="2"/>
        <scheme val="minor"/>
      </rPr>
      <t>Iompar léiriúcháin</t>
    </r>
  </si>
  <si>
    <r>
      <rPr>
        <sz val="11"/>
        <rFont val="Calibri"/>
        <family val="2"/>
        <scheme val="minor"/>
      </rPr>
      <t>Soilse ar cíos</t>
    </r>
  </si>
  <si>
    <r>
      <rPr>
        <sz val="11"/>
        <rFont val="Calibri"/>
        <family val="2"/>
        <scheme val="minor"/>
      </rPr>
      <t>Fuaim ar cíos</t>
    </r>
  </si>
  <si>
    <r>
      <rPr>
        <sz val="11"/>
        <rFont val="Calibri"/>
        <family val="2"/>
        <scheme val="minor"/>
      </rPr>
      <t>Cíos ar threalamh A/V</t>
    </r>
  </si>
  <si>
    <r>
      <rPr>
        <sz val="11"/>
        <rFont val="Calibri"/>
        <family val="2"/>
        <scheme val="minor"/>
      </rPr>
      <t>Táillí an teicneora soilse agus fuaime</t>
    </r>
  </si>
  <si>
    <r>
      <rPr>
        <sz val="11"/>
        <rFont val="Calibri"/>
        <family val="2"/>
        <scheme val="minor"/>
      </rPr>
      <t>Costais fón póca/chumarsáide</t>
    </r>
  </si>
  <si>
    <r>
      <rPr>
        <sz val="11"/>
        <rFont val="Calibri"/>
        <family val="2"/>
        <scheme val="minor"/>
      </rPr>
      <t>Costais sheachtainiúla feistis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(in aghaidh na seachtaine taibhithe)</t>
    </r>
  </si>
  <si>
    <r>
      <rPr>
        <sz val="11"/>
        <rFont val="Calibri"/>
        <family val="2"/>
        <scheme val="minor"/>
      </rPr>
      <t>Costais reatha léiriúcháin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(in aghaidh na seachtaine taibhithe – ba cheart mionairgead a chur san áireamh anseo chun fearais a cheannach, le haghaidh cothabhála agus deisiúchán)</t>
    </r>
  </si>
  <si>
    <r>
      <rPr>
        <b/>
        <sz val="11"/>
        <rFont val="Calibri"/>
        <family val="2"/>
        <scheme val="minor"/>
      </rPr>
      <t>Costais theicniúla iomlána</t>
    </r>
  </si>
  <si>
    <r>
      <rPr>
        <sz val="10"/>
        <rFont val="Calibri"/>
        <family val="2"/>
        <scheme val="minor"/>
      </rPr>
      <t>Leathanach 3</t>
    </r>
  </si>
  <si>
    <r>
      <rPr>
        <sz val="10"/>
        <rFont val="Calibri"/>
        <family val="2"/>
        <scheme val="minor"/>
      </rPr>
      <t>Leathanach 3 – nótaí</t>
    </r>
  </si>
  <si>
    <r>
      <rPr>
        <b/>
        <sz val="12"/>
        <rFont val="Calibri"/>
        <family val="2"/>
        <scheme val="minor"/>
      </rPr>
      <t>4.</t>
    </r>
  </si>
  <si>
    <r>
      <rPr>
        <b/>
        <sz val="11"/>
        <rFont val="Calibri"/>
        <family val="2"/>
        <scheme val="minor"/>
      </rPr>
      <t>Cur chun cinn, poiblíocht agus rannpháirtíocht</t>
    </r>
  </si>
  <si>
    <r>
      <rPr>
        <sz val="11"/>
        <rFont val="Calibri"/>
        <family val="2"/>
        <scheme val="minor"/>
      </rPr>
      <t>Obair ealaíne fógraíochta deartha</t>
    </r>
  </si>
  <si>
    <r>
      <rPr>
        <sz val="11"/>
        <rFont val="Calibri"/>
        <family val="2"/>
        <scheme val="minor"/>
      </rPr>
      <t>Ábhar clóite: fógráin, póstaeir, ábhair chaidrimh phoiblí</t>
    </r>
  </si>
  <si>
    <r>
      <rPr>
        <sz val="11"/>
        <rFont val="Calibri"/>
        <family val="2"/>
        <scheme val="minor"/>
      </rPr>
      <t>Clár leagan amach agus priontála</t>
    </r>
  </si>
  <si>
    <r>
      <rPr>
        <sz val="11"/>
        <rFont val="Calibri"/>
        <family val="2"/>
        <scheme val="minor"/>
      </rPr>
      <t>Cláir fógraí/suíomhanna fógraíochta</t>
    </r>
  </si>
  <si>
    <r>
      <rPr>
        <sz val="11"/>
        <rFont val="Calibri"/>
        <family val="2"/>
        <scheme val="minor"/>
      </rPr>
      <t>Grianghrafadóireacht</t>
    </r>
    <r>
      <rPr>
        <sz val="10"/>
        <rFont val="Calibri"/>
        <family val="2"/>
      </rPr>
      <t xml:space="preserve"> </t>
    </r>
  </si>
  <si>
    <r>
      <rPr>
        <sz val="11"/>
        <rFont val="Calibri"/>
        <family val="2"/>
        <scheme val="minor"/>
      </rPr>
      <t>Fógraíocht sa phreas</t>
    </r>
  </si>
  <si>
    <r>
      <rPr>
        <sz val="11"/>
        <rFont val="Calibri"/>
        <family val="2"/>
        <scheme val="minor"/>
      </rPr>
      <t>Fógraíocht raidió/teilifíse</t>
    </r>
  </si>
  <si>
    <r>
      <rPr>
        <sz val="11"/>
        <rFont val="Calibri"/>
        <family val="2"/>
        <scheme val="minor"/>
      </rPr>
      <t>Fógraíocht/cothabháil ar an nGréasán</t>
    </r>
  </si>
  <si>
    <r>
      <rPr>
        <sz val="11"/>
        <rFont val="Calibri"/>
        <family val="2"/>
        <scheme val="minor"/>
      </rPr>
      <t>Fáilteachas</t>
    </r>
  </si>
  <si>
    <r>
      <rPr>
        <sz val="11"/>
        <rFont val="Calibri"/>
        <family val="2"/>
        <scheme val="minor"/>
      </rPr>
      <t>Costais maidir le caidreamh poiblí/comhairleacht</t>
    </r>
  </si>
  <si>
    <r>
      <rPr>
        <b/>
        <sz val="11"/>
        <rFont val="Calibri"/>
        <family val="2"/>
        <scheme val="minor"/>
      </rPr>
      <t>Costais rochtana phoiblí do dhaoine faoi mhíchumas:</t>
    </r>
    <r>
      <rPr>
        <i/>
        <sz val="11"/>
        <rFont val="Calibri"/>
        <family val="2"/>
        <scheme val="minor"/>
      </rPr>
      <t xml:space="preserve"> is costais iad seo chun do chuid oibre a dhéanamh inrochtana do dhaoine faoi mhíchumas agus ba cheart iad a mheas mar ghnáthchuid de do chuid oibre. </t>
    </r>
    <r>
      <rPr>
        <i/>
        <sz val="11"/>
        <rFont val="Calibri"/>
        <family val="2"/>
        <scheme val="minor"/>
      </rPr>
      <t>D'fhéadfaí go gcuimseoidís seo: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-Ateangaire TCÉ le haghaidh d’imeachta nó le haghaidh do thaibhithe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-Úsáid a bhaint as seirbhís tráchtaireachta fuaime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-Do shuíomh gréasáin a chur in oiriúint do léitheoirí scáileáin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-Ábhair chláir a chruthú i bhformáidí eile amhail Braille nó closábhar.</t>
    </r>
  </si>
  <si>
    <r>
      <rPr>
        <b/>
        <sz val="11"/>
        <rFont val="Calibri"/>
        <family val="2"/>
        <scheme val="minor"/>
      </rPr>
      <t>Fógraíocht agus poiblíocht iomlán</t>
    </r>
  </si>
  <si>
    <r>
      <rPr>
        <b/>
        <sz val="12"/>
        <rFont val="Calibri"/>
        <family val="2"/>
        <scheme val="minor"/>
      </rPr>
      <t>5.</t>
    </r>
  </si>
  <si>
    <r>
      <rPr>
        <b/>
        <sz val="11"/>
        <rFont val="Calibri"/>
        <family val="2"/>
        <scheme val="minor"/>
      </rPr>
      <t>Costais riaracháin</t>
    </r>
  </si>
  <si>
    <r>
      <rPr>
        <sz val="11"/>
        <rFont val="Calibri"/>
        <family val="2"/>
        <scheme val="minor"/>
      </rPr>
      <t>Táillí/pá riarthóra</t>
    </r>
  </si>
  <si>
    <r>
      <rPr>
        <sz val="11"/>
        <rFont val="Calibri"/>
        <family val="2"/>
        <scheme val="minor"/>
      </rPr>
      <t xml:space="preserve">Cearta/coimisiúnú dráma </t>
    </r>
    <r>
      <rPr>
        <i/>
        <sz val="11"/>
        <rFont val="Calibri"/>
        <family val="2"/>
        <scheme val="minor"/>
      </rPr>
      <t>(</t>
    </r>
    <r>
      <rPr>
        <i/>
        <sz val="10"/>
        <rFont val="Calibri"/>
        <family val="2"/>
      </rPr>
      <t>réamhíocaíocht a dhéantar de ghnáth le scríbhneoir nó le gníomhaire scríbhneora le haghaidh ceadúnas nó cearta dráma)</t>
    </r>
  </si>
  <si>
    <r>
      <rPr>
        <sz val="11"/>
        <rFont val="Calibri"/>
        <family val="2"/>
        <scheme val="minor"/>
      </rPr>
      <t>Costais</t>
    </r>
    <r>
      <rPr>
        <sz val="10"/>
        <rFont val="Calibri"/>
        <family val="2"/>
      </rPr>
      <t xml:space="preserve"> </t>
    </r>
    <r>
      <rPr>
        <sz val="11"/>
        <rFont val="Calibri"/>
        <family val="2"/>
      </rPr>
      <t>taistil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(le haghaidh aon duine den phearsanra nach bhfuil gnáthchónaí air nó uirthi san áit a mbeidh an ghníomhaíocht bheartaithe)</t>
    </r>
  </si>
  <si>
    <r>
      <rPr>
        <sz val="11"/>
        <rFont val="Calibri"/>
        <family val="2"/>
        <scheme val="minor"/>
      </rPr>
      <t xml:space="preserve">Costais lóistín </t>
    </r>
    <r>
      <rPr>
        <i/>
        <sz val="10"/>
        <rFont val="Calibri"/>
        <family val="2"/>
      </rPr>
      <t>(le haghaidh aon duine den phearsanra nach bhfuil gnáthchónaí air nó uirthi san áit a mbeidh an ghníomhaíocht bheartaithe)</t>
    </r>
  </si>
  <si>
    <r>
      <rPr>
        <sz val="11"/>
        <rFont val="Calibri"/>
        <family val="2"/>
        <scheme val="minor"/>
      </rPr>
      <t>Scripteanna a cheannach/a chóipeáil</t>
    </r>
  </si>
  <si>
    <r>
      <rPr>
        <sz val="11"/>
        <rFont val="Calibri"/>
        <family val="2"/>
        <scheme val="minor"/>
      </rPr>
      <t>Costais maidir le trialacha/roghnú aisteoirí</t>
    </r>
  </si>
  <si>
    <r>
      <rPr>
        <sz val="11"/>
        <rFont val="Calibri"/>
        <family val="2"/>
        <scheme val="minor"/>
      </rPr>
      <t xml:space="preserve">Costais riaracháin </t>
    </r>
  </si>
  <si>
    <r>
      <rPr>
        <sz val="11"/>
        <rFont val="Calibri"/>
        <family val="2"/>
        <scheme val="minor"/>
      </rPr>
      <t>Árachas</t>
    </r>
  </si>
  <si>
    <r>
      <rPr>
        <sz val="11"/>
        <rFont val="Calibri"/>
        <family val="2"/>
        <scheme val="minor"/>
      </rPr>
      <t>Táillí fóin</t>
    </r>
  </si>
  <si>
    <r>
      <rPr>
        <sz val="11"/>
        <rFont val="Calibri"/>
        <family val="2"/>
        <scheme val="minor"/>
      </rPr>
      <t xml:space="preserve">Taisteal </t>
    </r>
    <r>
      <rPr>
        <i/>
        <sz val="10"/>
        <rFont val="Calibri"/>
        <family val="2"/>
      </rPr>
      <t>(chun críocha riaracháin)</t>
    </r>
  </si>
  <si>
    <r>
      <rPr>
        <sz val="11"/>
        <rFont val="Calibri"/>
        <family val="2"/>
        <scheme val="minor"/>
      </rPr>
      <t>Doiciméadú digiteach/físeán den seó</t>
    </r>
  </si>
  <si>
    <r>
      <rPr>
        <sz val="11"/>
        <rFont val="Calibri"/>
        <family val="2"/>
        <scheme val="minor"/>
      </rPr>
      <t>Costais ilghnéitheacha/mionairgead</t>
    </r>
  </si>
  <si>
    <r>
      <rPr>
        <sz val="11"/>
        <rFont val="Calibri"/>
        <family val="2"/>
        <scheme val="minor"/>
      </rPr>
      <t>Táillí iniúchta</t>
    </r>
  </si>
  <si>
    <r>
      <rPr>
        <b/>
        <sz val="11"/>
        <rFont val="Calibri"/>
        <family val="2"/>
        <scheme val="minor"/>
      </rPr>
      <t>Costais riaracháin iomlána</t>
    </r>
  </si>
  <si>
    <r>
      <rPr>
        <b/>
        <sz val="12"/>
        <rFont val="Calibri"/>
        <family val="2"/>
        <scheme val="minor"/>
      </rPr>
      <t>6.</t>
    </r>
  </si>
  <si>
    <r>
      <rPr>
        <b/>
        <sz val="11"/>
        <rFont val="Calibri"/>
        <family val="2"/>
        <scheme val="minor"/>
      </rPr>
      <t xml:space="preserve">Costais taistil/cóiríochta </t>
    </r>
    <r>
      <rPr>
        <b/>
        <i/>
        <sz val="11"/>
        <rFont val="Calibri"/>
        <family val="2"/>
      </rPr>
      <t>(i gcás léiriúchán a bhíonn ar siúl i mbreis agus ionad tionóil amháin)</t>
    </r>
  </si>
  <si>
    <r>
      <rPr>
        <sz val="11"/>
        <rFont val="Calibri"/>
        <family val="2"/>
        <scheme val="minor"/>
      </rPr>
      <t>Cóiríocht na foirne aisteoirí/an chriú</t>
    </r>
  </si>
  <si>
    <r>
      <rPr>
        <sz val="11"/>
        <rFont val="Calibri"/>
        <family val="2"/>
        <scheme val="minor"/>
      </rPr>
      <t>Taisteal na foirne aisteoirí/an chriú</t>
    </r>
  </si>
  <si>
    <r>
      <rPr>
        <sz val="11"/>
        <rFont val="Calibri"/>
        <family val="2"/>
        <scheme val="minor"/>
      </rPr>
      <t>Cóiríocht &amp; taisteal an chriú theicniúil</t>
    </r>
  </si>
  <si>
    <r>
      <rPr>
        <sz val="11"/>
        <rFont val="Calibri"/>
        <family val="2"/>
        <scheme val="minor"/>
      </rPr>
      <t>Iompar seit/trealaimh</t>
    </r>
  </si>
  <si>
    <r>
      <rPr>
        <sz val="11"/>
        <rFont val="Calibri"/>
        <family val="2"/>
        <scheme val="minor"/>
      </rPr>
      <t>Eile</t>
    </r>
    <r>
      <rPr>
        <sz val="10"/>
        <rFont val="Calibri"/>
        <family val="2"/>
      </rPr>
      <t xml:space="preserve"> Costais Taistil agus Lóistín - </t>
    </r>
  </si>
  <si>
    <r>
      <rPr>
        <b/>
        <sz val="11"/>
        <rFont val="Calibri"/>
        <family val="2"/>
        <scheme val="minor"/>
      </rPr>
      <t>Costais taistil/chóiríochta iomlána</t>
    </r>
  </si>
  <si>
    <r>
      <rPr>
        <b/>
        <sz val="12"/>
        <rFont val="Calibri"/>
        <family val="2"/>
        <scheme val="minor"/>
      </rPr>
      <t>7.</t>
    </r>
  </si>
  <si>
    <r>
      <rPr>
        <b/>
        <sz val="12"/>
        <color rgb="FF2E38B1"/>
        <rFont val="Calibri"/>
        <family val="2"/>
        <scheme val="minor"/>
      </rPr>
      <t>Costais rochtana phearsanta do dhaoine faoi mhíchumas (más ábhartha):</t>
    </r>
  </si>
  <si>
    <r>
      <rPr>
        <sz val="11"/>
        <rFont val="Calibri"/>
        <family val="2"/>
        <scheme val="minor"/>
      </rPr>
      <t xml:space="preserve">Is éard atá i gceist le costais rochtana phearsanta ná aon chostais a bhaineann le rochtain d’ealaíontóir(í) faoi mhíchumas a éascú chun go mbeidís rannpháirteach i saothar, nó chun saothar a dhéanamh nó a chruthú. Tabhair, le do thoil, iomlán na gcostas rochtana atá á lorg anseo. Cuir cáipéis </t>
    </r>
    <r>
      <rPr>
        <u/>
        <sz val="11"/>
        <rFont val="Calibri"/>
        <family val="2"/>
        <scheme val="minor"/>
      </rPr>
      <t>ar leith</t>
    </r>
    <r>
      <rPr>
        <sz val="11"/>
        <rFont val="Calibri"/>
        <family val="2"/>
        <scheme val="minor"/>
      </rPr>
      <t xml:space="preserve"> leis le do thoil ag tabhairt breac-chuntas ar mhiondealú na gcostas seo, le fianaise ar conas a ríomhadh na costais.</t>
    </r>
  </si>
  <si>
    <r>
      <rPr>
        <b/>
        <sz val="11"/>
        <rFont val="Calibri"/>
        <family val="2"/>
        <scheme val="minor"/>
      </rPr>
      <t xml:space="preserve">Teagmhas </t>
    </r>
    <r>
      <rPr>
        <i/>
        <sz val="11"/>
        <rFont val="Calibri"/>
        <family val="2"/>
      </rPr>
      <t>(</t>
    </r>
    <r>
      <rPr>
        <i/>
        <sz val="10"/>
        <rFont val="Calibri"/>
        <family val="2"/>
      </rPr>
      <t xml:space="preserve">déantar é seo a ríomh mar chéatadán den bhuiséad iomlán de ghnáth; cuir isteach an céatadán anseo) </t>
    </r>
  </si>
  <si>
    <r>
      <rPr>
        <b/>
        <sz val="14"/>
        <color rgb="FF2E38B1"/>
        <rFont val="Calibri"/>
        <family val="2"/>
        <scheme val="minor"/>
      </rPr>
      <t>Caiteachas comhchineáil</t>
    </r>
  </si>
  <si>
    <r>
      <rPr>
        <b/>
        <sz val="11"/>
        <rFont val="Calibri"/>
        <family val="2"/>
        <scheme val="minor"/>
      </rPr>
      <t>Luach iomlán an chaiteachais comhchineáil</t>
    </r>
  </si>
  <si>
    <r>
      <rPr>
        <b/>
        <sz val="14"/>
        <color rgb="FF2E38B1"/>
        <rFont val="Calibri"/>
        <family val="2"/>
        <scheme val="minor"/>
      </rPr>
      <t>CAITEACHAS IOMLÁN</t>
    </r>
  </si>
  <si>
    <r>
      <rPr>
        <b/>
        <i/>
        <sz val="11"/>
        <rFont val="Calibri"/>
        <family val="2"/>
        <scheme val="minor"/>
      </rPr>
      <t xml:space="preserve"> Cuir an figiúr seo isteach i gcuid 3.1 den fhoirm iarratais/ den teimpléad AAR</t>
    </r>
  </si>
  <si>
    <r>
      <rPr>
        <b/>
        <sz val="14"/>
        <color rgb="FF2E38B1"/>
        <rFont val="Calibri"/>
        <family val="2"/>
        <scheme val="minor"/>
      </rPr>
      <t>GLANIONCAM IOMLÁN</t>
    </r>
  </si>
  <si>
    <r>
      <rPr>
        <i/>
        <sz val="11"/>
        <rFont val="Calibri"/>
        <family val="2"/>
        <scheme val="minor"/>
      </rPr>
      <t>Amhail [</t>
    </r>
    <r>
      <rPr>
        <b/>
        <i/>
        <u/>
        <sz val="11"/>
        <rFont val="Calibri"/>
        <family val="2"/>
      </rPr>
      <t>G62</t>
    </r>
    <r>
      <rPr>
        <i/>
        <sz val="11"/>
        <rFont val="Calibri"/>
        <family val="2"/>
      </rPr>
      <t>] thuas</t>
    </r>
  </si>
  <si>
    <r>
      <rPr>
        <b/>
        <sz val="14"/>
        <color rgb="FF2E38B1"/>
        <rFont val="Calibri"/>
        <family val="2"/>
        <scheme val="minor"/>
      </rPr>
      <t>AN MÉID ATÁ Á IARRAIDH MAR MHAOINIÚ</t>
    </r>
  </si>
  <si>
    <r>
      <rPr>
        <b/>
        <i/>
        <sz val="11"/>
        <rFont val="Calibri"/>
        <family val="2"/>
        <scheme val="minor"/>
      </rPr>
      <t>Cuir an figiúr seo isteach i gcuid 3.3 den fhoirm iarratais/ den teimpléad AAR</t>
    </r>
  </si>
  <si>
    <r>
      <rPr>
        <b/>
        <sz val="14"/>
        <color rgb="FF2E38B1"/>
        <rFont val="Calibri"/>
        <scheme val="minor"/>
      </rPr>
      <t>AN MÉID ATÁ Á IARRAIDH LÚIDE COSTAIS ROCHTANA DO DHAOINE FAOI MHÍCHUMAS</t>
    </r>
    <r>
      <rPr>
        <b/>
        <i/>
        <sz val="14"/>
        <color rgb="FFDD0806"/>
        <rFont val="Calibri"/>
        <scheme val="minor"/>
      </rPr>
      <t xml:space="preserve"> </t>
    </r>
    <r>
      <rPr>
        <b/>
        <i/>
        <sz val="11"/>
        <color rgb="FF000000"/>
        <rFont val="Calibri"/>
        <scheme val="minor"/>
      </rPr>
      <t xml:space="preserve">N.B. - caithfidh an figiúr seo a bheith </t>
    </r>
    <r>
      <rPr>
        <b/>
        <i/>
        <u/>
        <sz val="11"/>
        <color rgb="FF000000"/>
        <rFont val="Calibri"/>
        <scheme val="minor"/>
      </rPr>
      <t>níos lú</t>
    </r>
    <r>
      <rPr>
        <b/>
        <i/>
        <sz val="11"/>
        <color rgb="FF000000"/>
        <rFont val="Calibri"/>
        <scheme val="minor"/>
      </rPr>
      <t xml:space="preserve"> ná an t‑uasmhéid atá ceadaithe de réir cibé snáithe a bhfuil tú ag cur isteach air.</t>
    </r>
  </si>
  <si>
    <r>
      <rPr>
        <sz val="11"/>
        <rFont val="Calibri"/>
        <family val="2"/>
        <scheme val="minor"/>
      </rPr>
      <t>Déan cur síos gearr ar aon tacaíochtaí comhchineáil atá faighte agat i gcomhair do thogra</t>
    </r>
  </si>
  <si>
    <r>
      <rPr>
        <sz val="11"/>
        <rFont val="Calibri"/>
        <family val="2"/>
        <scheme val="minor"/>
      </rPr>
      <t xml:space="preserve">- Tabhair faoi deara </t>
    </r>
    <r>
      <rPr>
        <b/>
        <i/>
        <sz val="11"/>
        <rFont val="Calibri"/>
        <family val="2"/>
        <scheme val="minor"/>
      </rPr>
      <t>go gcaithfidh</t>
    </r>
    <r>
      <rPr>
        <sz val="11"/>
        <rFont val="Calibri"/>
        <family val="2"/>
        <scheme val="minor"/>
      </rPr>
      <t xml:space="preserve"> fianaise ar gach tacaíocht airgeadais – lena n-áirítear tacaíocht chomhchineáil – </t>
    </r>
    <r>
      <rPr>
        <sz val="11"/>
        <rFont val="Calibri"/>
        <family val="2"/>
      </rPr>
      <t>a bheith le feiceáil go mion i d’ábhar tacaíochta trí mheabhráin tuisceana agus/nó litreacha tacaíochta a úsáid</t>
    </r>
  </si>
  <si>
    <r>
      <rPr>
        <sz val="11"/>
        <rFont val="Calibri"/>
        <family val="2"/>
        <scheme val="minor"/>
      </rPr>
      <t>- Beidh luach iomlán an ioncaim agus an chaiteachais comhchineáil le feiceáil go huathoibríoch taobh istigh den líne ábhartha sa teimpléad buiséid ar an táb roimhe seo</t>
    </r>
  </si>
  <si>
    <r>
      <rPr>
        <b/>
        <sz val="16"/>
        <color rgb="FF2E38B1"/>
        <rFont val="Calibri"/>
        <family val="2"/>
        <scheme val="minor"/>
      </rPr>
      <t>Sonraí den ioncam comhchineáil</t>
    </r>
  </si>
  <si>
    <r>
      <rPr>
        <b/>
        <sz val="12"/>
        <rFont val="Calibri"/>
        <family val="2"/>
        <scheme val="minor"/>
      </rPr>
      <t>Mír</t>
    </r>
  </si>
  <si>
    <r>
      <rPr>
        <b/>
        <sz val="12"/>
        <rFont val="Calibri"/>
        <family val="2"/>
        <scheme val="minor"/>
      </rPr>
      <t xml:space="preserve">Sonraí </t>
    </r>
    <r>
      <rPr>
        <i/>
        <sz val="12"/>
        <rFont val="Calibri"/>
        <family val="2"/>
      </rPr>
      <t>(scrios an téacs thíos agus tabhair sonraí)</t>
    </r>
  </si>
  <si>
    <r>
      <rPr>
        <b/>
        <sz val="12"/>
        <rFont val="Calibri"/>
        <family val="2"/>
        <scheme val="minor"/>
      </rPr>
      <t>LUACH</t>
    </r>
  </si>
  <si>
    <r>
      <rPr>
        <i/>
        <sz val="11"/>
        <rFont val="Calibri"/>
        <family val="2"/>
        <scheme val="minor"/>
      </rPr>
      <t xml:space="preserve">Tabhair ainm na gcáipéisí tacaíochta áit a bhfuil na suimeanna sin le feiceáil. </t>
    </r>
    <r>
      <rPr>
        <i/>
        <sz val="11"/>
        <rFont val="Calibri"/>
        <family val="2"/>
        <scheme val="minor"/>
      </rPr>
      <t>Ní mór go mbeadh suimeanna comhaontuithe san fhianaise.</t>
    </r>
  </si>
  <si>
    <r>
      <rPr>
        <b/>
        <sz val="11"/>
        <rFont val="Calibri"/>
        <family val="2"/>
        <scheme val="minor"/>
      </rPr>
      <t>Costas na nDíolachán (cíos/scoilteadh)</t>
    </r>
  </si>
  <si>
    <r>
      <rPr>
        <i/>
        <sz val="11"/>
        <rFont val="Calibri"/>
        <family val="2"/>
        <scheme val="minor"/>
      </rPr>
      <t>e.g. lascaine ar chíos ionad tionóil</t>
    </r>
  </si>
  <si>
    <r>
      <rPr>
        <b/>
        <sz val="11"/>
        <rFont val="Calibri"/>
        <family val="2"/>
        <scheme val="minor"/>
      </rPr>
      <t>Táillí</t>
    </r>
  </si>
  <si>
    <r>
      <rPr>
        <i/>
        <sz val="11"/>
        <rFont val="Calibri"/>
        <family val="2"/>
        <scheme val="minor"/>
      </rPr>
      <t xml:space="preserve">e.g. luach na dtáillí le comhoibrithe a ligeadh ar ceal (d’fhéadfadh gur saineolaí a bheadh i gceist anseo a thairg taighde nó comhairle ar ráta laghdaithe, nó pro bono. </t>
    </r>
    <r>
      <rPr>
        <b/>
        <i/>
        <sz val="11"/>
        <rFont val="Calibri"/>
        <family val="2"/>
      </rPr>
      <t>TABHAIR FAOI DEARA</t>
    </r>
    <r>
      <rPr>
        <i/>
        <sz val="11"/>
        <rFont val="Calibri"/>
        <family val="2"/>
      </rPr>
      <t>: níor cheart d’ealaíontóirí gairmiúla a oibríonn ar thionscadail táillí a ‘mhaitheadh’).</t>
    </r>
  </si>
  <si>
    <r>
      <rPr>
        <b/>
        <sz val="11"/>
        <rFont val="Calibri"/>
        <family val="2"/>
        <scheme val="minor"/>
      </rPr>
      <t>Pá</t>
    </r>
  </si>
  <si>
    <r>
      <rPr>
        <i/>
        <sz val="11"/>
        <rFont val="Calibri"/>
        <family val="2"/>
        <scheme val="minor"/>
      </rPr>
      <t xml:space="preserve">e.g. luach an phá le taibheoirí a ligeadh ar ceal (b’fhéidir gur tharla sé sin i gcás ina bhfuil duine gairmiúil ag obair ar níos lú ná mar a d’iarrfaidís de ghnáth. </t>
    </r>
    <r>
      <rPr>
        <b/>
        <i/>
        <sz val="11"/>
        <rFont val="Calibri"/>
        <family val="2"/>
      </rPr>
      <t>TABHAIR FAOI DEARA</t>
    </r>
    <r>
      <rPr>
        <i/>
        <sz val="11"/>
        <rFont val="Calibri"/>
        <family val="2"/>
      </rPr>
      <t>: níor cheart do dhaoine gairmiúla a oibríonn ar thionscadail táillí a ‘mhaitheadh’).</t>
    </r>
  </si>
  <si>
    <r>
      <rPr>
        <i/>
        <sz val="11"/>
        <rFont val="Calibri"/>
        <family val="2"/>
        <scheme val="minor"/>
      </rPr>
      <t>e.g. spás cleachtaidh, trealamh ar cíos</t>
    </r>
  </si>
  <si>
    <r>
      <rPr>
        <b/>
        <sz val="11"/>
        <rFont val="Calibri"/>
        <family val="2"/>
        <scheme val="minor"/>
      </rPr>
      <t>Fógraíocht &amp; poiblíocht</t>
    </r>
  </si>
  <si>
    <r>
      <rPr>
        <i/>
        <sz val="11"/>
        <rFont val="Calibri"/>
        <family val="2"/>
        <scheme val="minor"/>
      </rPr>
      <t>e.g. tacaíocht caidrimh phoiblí ón ionad tionóil</t>
    </r>
  </si>
  <si>
    <r>
      <rPr>
        <b/>
        <sz val="11"/>
        <rFont val="Calibri"/>
        <family val="2"/>
        <scheme val="minor"/>
      </rPr>
      <t>Riarachán</t>
    </r>
  </si>
  <si>
    <r>
      <rPr>
        <i/>
        <sz val="11"/>
        <rFont val="Calibri"/>
        <family val="2"/>
        <scheme val="minor"/>
      </rPr>
      <t>e.g. leabhar-choimeád, conarthaí, riarachán ginearálta</t>
    </r>
  </si>
  <si>
    <r>
      <rPr>
        <b/>
        <sz val="11"/>
        <rFont val="Calibri"/>
        <family val="2"/>
        <scheme val="minor"/>
      </rPr>
      <t>Eile (sonraigh)</t>
    </r>
  </si>
  <si>
    <r>
      <rPr>
        <i/>
        <sz val="11"/>
        <rFont val="Calibri"/>
        <family val="2"/>
        <scheme val="minor"/>
      </rPr>
      <t>e.g. tacaíocht tiomsaithe airgid, cineálacha eile tacaíochta</t>
    </r>
  </si>
  <si>
    <r>
      <rPr>
        <b/>
        <sz val="14"/>
        <color rgb="FF2E38B1"/>
        <rFont val="Calibri"/>
        <family val="2"/>
        <scheme val="minor"/>
      </rPr>
      <t>LUACH IOMLÁN AN IONCAIM COMHCHINEÁIL</t>
    </r>
  </si>
  <si>
    <r>
      <rPr>
        <b/>
        <sz val="16"/>
        <color rgb="FF2E38B1"/>
        <rFont val="Calibri"/>
        <family val="2"/>
        <scheme val="minor"/>
      </rPr>
      <t xml:space="preserve">Teimpléad Buiséid Amharclannaíochta </t>
    </r>
    <r>
      <rPr>
        <b/>
        <sz val="16"/>
        <color rgb="FF2E38B1"/>
        <rFont val="Calibri"/>
        <family val="2"/>
        <scheme val="minor"/>
      </rPr>
      <t>ACHOIMRE</t>
    </r>
  </si>
  <si>
    <r>
      <rPr>
        <b/>
        <sz val="11"/>
        <rFont val="Calibri"/>
        <family val="2"/>
        <scheme val="minor"/>
      </rPr>
      <t>NÓTAÍ</t>
    </r>
  </si>
  <si>
    <r>
      <rPr>
        <i/>
        <sz val="11"/>
        <rFont val="Calibri"/>
        <family val="2"/>
        <scheme val="minor"/>
      </rPr>
      <t>Breathnófar ar an mbuiséad achomair seo mar fhorbhreathnú ar do thogra agus más rud é go n-éiríonn leis agus má dhámhtar maoiniú lena aghaidh is é a bheidh mar bhonn leis an bplean leasaithe agus an I&amp;C deiridh</t>
    </r>
  </si>
  <si>
    <r>
      <rPr>
        <b/>
        <sz val="11"/>
        <rFont val="Calibri"/>
        <family val="2"/>
        <scheme val="minor"/>
      </rPr>
      <t xml:space="preserve">Teideal an Tionscadail </t>
    </r>
  </si>
  <si>
    <r>
      <rPr>
        <b/>
        <sz val="11"/>
        <color theme="0"/>
        <rFont val="Calibri"/>
        <family val="2"/>
        <scheme val="minor"/>
      </rPr>
      <t>IARRATAS</t>
    </r>
  </si>
  <si>
    <r>
      <rPr>
        <b/>
        <sz val="11"/>
        <color theme="0"/>
        <rFont val="Calibri"/>
        <family val="2"/>
        <scheme val="minor"/>
      </rPr>
      <t>ATHBHREITHNITHE</t>
    </r>
  </si>
  <si>
    <r>
      <rPr>
        <b/>
        <sz val="11"/>
        <color theme="0"/>
        <rFont val="Calibri"/>
        <family val="2"/>
        <scheme val="minor"/>
      </rPr>
      <t>IARBHÍR</t>
    </r>
  </si>
  <si>
    <r>
      <rPr>
        <b/>
        <sz val="11"/>
        <rFont val="Calibri"/>
        <family val="2"/>
        <scheme val="minor"/>
      </rPr>
      <t>SPRIOCLÍON LUCHT FÉACHANA/ÉISTEACHTA</t>
    </r>
  </si>
  <si>
    <r>
      <rPr>
        <sz val="11"/>
        <rFont val="Calibri"/>
        <family val="2"/>
        <scheme val="minor"/>
      </rPr>
      <t xml:space="preserve">Líon lucht féachana/éisteachta iomlán </t>
    </r>
    <r>
      <rPr>
        <i/>
        <sz val="11"/>
        <rFont val="Calibri"/>
        <family val="2"/>
      </rPr>
      <t>(más ábhartha)</t>
    </r>
  </si>
  <si>
    <r>
      <rPr>
        <sz val="11"/>
        <rFont val="Calibri"/>
        <family val="2"/>
        <scheme val="minor"/>
      </rPr>
      <t>Líon iomlán an tsaorphearsanra a fostaíodh</t>
    </r>
  </si>
  <si>
    <r>
      <rPr>
        <b/>
        <sz val="12"/>
        <color rgb="FF2E38B1"/>
        <rFont val="Calibri"/>
        <family val="2"/>
        <scheme val="minor"/>
      </rPr>
      <t>IONCAM BEARTAITHE</t>
    </r>
  </si>
  <si>
    <r>
      <rPr>
        <b/>
        <i/>
        <sz val="11"/>
        <rFont val="Calibri"/>
        <family val="2"/>
        <scheme val="minor"/>
      </rPr>
      <t>Ioncam nach ó dhíol ticéad é</t>
    </r>
  </si>
  <si>
    <r>
      <rPr>
        <sz val="11"/>
        <rFont val="Calibri"/>
        <family val="2"/>
        <scheme val="minor"/>
      </rPr>
      <t>Maoiniú ó údarás áitiúil/maoiniú poiblí eile</t>
    </r>
  </si>
  <si>
    <r>
      <rPr>
        <sz val="11"/>
        <rFont val="Calibri"/>
        <family val="2"/>
        <scheme val="minor"/>
      </rPr>
      <t>Maoiniú idirnáisiúnta</t>
    </r>
  </si>
  <si>
    <r>
      <rPr>
        <sz val="11"/>
        <rFont val="Calibri"/>
        <family val="2"/>
        <scheme val="minor"/>
      </rPr>
      <t>Comhpháirtithe léiriúcháin</t>
    </r>
  </si>
  <si>
    <r>
      <rPr>
        <sz val="11"/>
        <rFont val="Calibri"/>
        <family val="2"/>
        <scheme val="minor"/>
      </rPr>
      <t>Urraíocht/tiomsú airgid</t>
    </r>
  </si>
  <si>
    <r>
      <rPr>
        <sz val="11"/>
        <rFont val="Calibri"/>
        <family val="2"/>
        <scheme val="minor"/>
      </rPr>
      <t>Ráthaíochtaí nó táillí</t>
    </r>
  </si>
  <si>
    <r>
      <rPr>
        <sz val="11"/>
        <rFont val="Calibri"/>
        <family val="2"/>
        <scheme val="minor"/>
      </rPr>
      <t>Eile</t>
    </r>
  </si>
  <si>
    <r>
      <rPr>
        <b/>
        <i/>
        <sz val="11"/>
        <rFont val="Calibri"/>
        <family val="2"/>
        <scheme val="minor"/>
      </rPr>
      <t>Ioncam ó Dhíol Ticéad</t>
    </r>
  </si>
  <si>
    <r>
      <rPr>
        <sz val="11"/>
        <rFont val="Calibri"/>
        <family val="2"/>
        <scheme val="minor"/>
      </rPr>
      <t xml:space="preserve">Díol Ticéad </t>
    </r>
    <r>
      <rPr>
        <i/>
        <sz val="11"/>
        <rFont val="Calibri"/>
        <family val="2"/>
      </rPr>
      <t>(i leith léiriúcháin nó cur i láthair)</t>
    </r>
  </si>
  <si>
    <r>
      <rPr>
        <sz val="11"/>
        <rFont val="Calibri"/>
        <family val="2"/>
        <scheme val="minor"/>
      </rPr>
      <t>Díolacháin cláir</t>
    </r>
  </si>
  <si>
    <r>
      <rPr>
        <sz val="11"/>
        <rFont val="Calibri"/>
        <family val="2"/>
        <scheme val="minor"/>
      </rPr>
      <t>Ioncam comhchineáil</t>
    </r>
  </si>
  <si>
    <r>
      <rPr>
        <b/>
        <sz val="11"/>
        <rFont val="Calibri"/>
        <family val="2"/>
        <scheme val="minor"/>
      </rPr>
      <t>OLLIONCAM</t>
    </r>
  </si>
  <si>
    <r>
      <rPr>
        <b/>
        <sz val="11"/>
        <rFont val="Calibri"/>
        <family val="2"/>
        <scheme val="minor"/>
      </rPr>
      <t>COSTAS DÍOLACHÁN</t>
    </r>
  </si>
  <si>
    <r>
      <rPr>
        <b/>
        <sz val="11"/>
        <rFont val="Calibri"/>
        <family val="2"/>
        <scheme val="minor"/>
      </rPr>
      <t>GLANIONCAM</t>
    </r>
  </si>
  <si>
    <r>
      <rPr>
        <b/>
        <sz val="12"/>
        <color rgb="FF2E38B1"/>
        <rFont val="Calibri"/>
        <family val="2"/>
        <scheme val="minor"/>
      </rPr>
      <t>CAITEACHAS BEARTAITHE</t>
    </r>
  </si>
  <si>
    <r>
      <rPr>
        <b/>
        <i/>
        <sz val="11"/>
        <rFont val="Calibri"/>
        <family val="2"/>
        <scheme val="minor"/>
      </rPr>
      <t>Costais Dhíreacha</t>
    </r>
  </si>
  <si>
    <r>
      <rPr>
        <sz val="11"/>
        <rFont val="Calibri"/>
        <family val="2"/>
        <scheme val="minor"/>
      </rPr>
      <t>Táillí</t>
    </r>
  </si>
  <si>
    <r>
      <rPr>
        <sz val="11"/>
        <rFont val="Calibri"/>
        <family val="2"/>
        <scheme val="minor"/>
      </rPr>
      <t>Pá</t>
    </r>
  </si>
  <si>
    <r>
      <rPr>
        <sz val="11"/>
        <rFont val="Calibri"/>
        <family val="2"/>
        <scheme val="minor"/>
      </rPr>
      <t>Costais theicniúla</t>
    </r>
  </si>
  <si>
    <r>
      <rPr>
        <sz val="11"/>
        <rFont val="Calibri"/>
        <family val="2"/>
        <scheme val="minor"/>
      </rPr>
      <t>Fógraíocht &amp; poiblíocht</t>
    </r>
  </si>
  <si>
    <r>
      <rPr>
        <sz val="11"/>
        <rFont val="Calibri"/>
        <family val="2"/>
        <scheme val="minor"/>
      </rPr>
      <t>Costais riaracháin</t>
    </r>
  </si>
  <si>
    <r>
      <rPr>
        <sz val="11"/>
        <rFont val="Calibri"/>
        <family val="2"/>
        <scheme val="minor"/>
      </rPr>
      <t xml:space="preserve">Costais taistil agus lóistín </t>
    </r>
    <r>
      <rPr>
        <i/>
        <sz val="11"/>
        <rFont val="Calibri"/>
        <family val="2"/>
      </rPr>
      <t>(más ann dóibh)</t>
    </r>
  </si>
  <si>
    <r>
      <rPr>
        <b/>
        <sz val="11"/>
        <rFont val="Calibri"/>
        <family val="2"/>
        <scheme val="minor"/>
      </rPr>
      <t>COSTAIS IOMLÁNA</t>
    </r>
  </si>
  <si>
    <r>
      <rPr>
        <b/>
        <i/>
        <sz val="11"/>
        <rFont val="Calibri"/>
        <family val="2"/>
        <scheme val="minor"/>
      </rPr>
      <t>Teagmhasach</t>
    </r>
  </si>
  <si>
    <r>
      <rPr>
        <sz val="11"/>
        <rFont val="Calibri"/>
        <family val="2"/>
        <scheme val="minor"/>
      </rPr>
      <t>Caiteachas comhchineáil</t>
    </r>
  </si>
  <si>
    <r>
      <rPr>
        <b/>
        <sz val="11"/>
        <rFont val="Calibri"/>
        <family val="2"/>
        <scheme val="minor"/>
      </rPr>
      <t>CAITEACHAS IOMLÁN</t>
    </r>
  </si>
  <si>
    <r>
      <rPr>
        <b/>
        <sz val="12"/>
        <color rgb="FF2E38B1"/>
        <rFont val="Calibri"/>
        <family val="2"/>
        <scheme val="minor"/>
      </rPr>
      <t>TORADH BEARTAITHE</t>
    </r>
  </si>
  <si>
    <r>
      <rPr>
        <b/>
        <sz val="11"/>
        <rFont val="Calibri"/>
        <family val="2"/>
        <scheme val="minor"/>
      </rPr>
      <t>IARMHÉID</t>
    </r>
  </si>
  <si>
    <r>
      <rPr>
        <b/>
        <sz val="11"/>
        <rFont val="Calibri"/>
        <family val="2"/>
        <scheme val="minor"/>
      </rPr>
      <t>IARRAIDH/TAIRISCINT MAOINITHE ÓN gCOMHAIRLE EALAÍON</t>
    </r>
  </si>
  <si>
    <r>
      <rPr>
        <b/>
        <sz val="11"/>
        <rFont val="Calibri"/>
        <family val="2"/>
        <scheme val="minor"/>
      </rPr>
      <t>TORADH (glanmhéid, saor ó chostais Rochtana)</t>
    </r>
  </si>
  <si>
    <r>
      <rPr>
        <b/>
        <sz val="11"/>
        <color rgb="FF2E38B1"/>
        <rFont val="Calibri"/>
        <family val="2"/>
        <scheme val="minor"/>
      </rPr>
      <t>Costais rochtana d’ealaíontóirí faoi mhíchumas</t>
    </r>
  </si>
  <si>
    <r>
      <rPr>
        <b/>
        <sz val="11"/>
        <rFont val="Calibri"/>
        <family val="2"/>
        <scheme val="minor"/>
      </rPr>
      <t>TORADH</t>
    </r>
  </si>
  <si>
    <r>
      <rPr>
        <b/>
        <i/>
        <sz val="11"/>
        <rFont val="Calibri"/>
        <family val="2"/>
        <scheme val="minor"/>
      </rPr>
      <t>An mheántáille atá le híoc le taibheoirí in aghaidh na seachtaine:</t>
    </r>
  </si>
  <si>
    <r>
      <rPr>
        <b/>
        <i/>
        <sz val="11"/>
        <rFont val="Calibri"/>
        <family val="2"/>
        <scheme val="minor"/>
      </rPr>
      <t>An meánphá atá le híoc le taibheoirí in aghaidh na seachtaine:</t>
    </r>
  </si>
  <si>
    <r>
      <rPr>
        <b/>
        <i/>
        <sz val="11"/>
        <rFont val="Calibri"/>
        <family val="2"/>
        <scheme val="minor"/>
      </rPr>
      <t>An meánphá atá le híoc le lucht bainistíochta an stáitse in aghaidh na seachtaine:</t>
    </r>
  </si>
  <si>
    <r>
      <rPr>
        <b/>
        <i/>
        <sz val="11"/>
        <rFont val="Calibri"/>
        <family val="2"/>
        <scheme val="minor"/>
      </rPr>
      <t>Meántáille a íoctar le daoine cruthaitheacha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</si>
</sst>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_-\€* #,##0.00_-;&quot;-€&quot;* #,##0.00_-;_-\€* \-??_-;_-@_-"/>
    <numFmt numFmtId="167" formatCode="_-* #,##0_-;\-* #,##0_-;_-* \-??_-;_-@_-"/>
    <numFmt numFmtId="168" formatCode="[$-F800]dddd\,\ mmmm\ dd\,\ yyyy"/>
    <numFmt numFmtId="169" formatCode="0.0%"/>
    <numFmt numFmtId="170" formatCode="_-&quot;€&quot;* #,##0_-;\-&quot;€&quot;* #,##0_-;_-&quot;€&quot;* &quot;-&quot;??_-;_-@_-"/>
    <numFmt numFmtId="171" formatCode="_-\€* #,##0_-;&quot;-€&quot;* #,##0_-;_-\€* \-??_-;_-@_-"/>
    <numFmt numFmtId="172" formatCode="_-&quot;€&quot;* #,##0_-;[Red]\-&quot;€&quot;* #,##0_-;[Red]_-&quot;€&quot;* &quot;-&quot;??_-;[Red]_-@_-"/>
  </numFmts>
  <fonts count="59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  <font>
      <i/>
      <u/>
      <sz val="10"/>
      <name val="Calibri"/>
      <family val="2"/>
    </font>
    <font>
      <b/>
      <i/>
      <sz val="10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</font>
    <font>
      <i/>
      <sz val="12"/>
      <name val="Calibri"/>
      <family val="2"/>
    </font>
    <font>
      <b/>
      <i/>
      <sz val="14"/>
      <name val="Calibri"/>
      <family val="2"/>
    </font>
    <font>
      <b/>
      <i/>
      <u/>
      <sz val="14"/>
      <name val="Calibri"/>
      <family val="2"/>
    </font>
    <font>
      <sz val="10"/>
      <name val="Arial"/>
      <family val="2"/>
    </font>
    <font>
      <b/>
      <i/>
      <u/>
      <sz val="11"/>
      <name val="Calibri"/>
      <family val="2"/>
    </font>
    <font>
      <b/>
      <i/>
      <sz val="12"/>
      <name val="Calibri"/>
      <family val="2"/>
    </font>
    <font>
      <b/>
      <i/>
      <sz val="16"/>
      <name val="Calibri"/>
      <family val="2"/>
    </font>
    <font>
      <b/>
      <i/>
      <u/>
      <sz val="16"/>
      <name val="Calibri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6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color rgb="FF2E38B1"/>
      <name val="Calibri"/>
      <family val="2"/>
      <scheme val="minor"/>
    </font>
    <font>
      <sz val="11"/>
      <color rgb="FF2E38B1"/>
      <name val="Calibri"/>
      <family val="2"/>
    </font>
    <font>
      <b/>
      <sz val="11"/>
      <color rgb="FF2E38B1"/>
      <name val="Calibri"/>
      <family val="2"/>
    </font>
    <font>
      <b/>
      <sz val="14"/>
      <color rgb="FF2E38B1"/>
      <name val="Calibri"/>
      <family val="2"/>
      <scheme val="minor"/>
    </font>
    <font>
      <b/>
      <sz val="12"/>
      <color rgb="FF2E38B1"/>
      <name val="Calibri"/>
      <family val="2"/>
      <scheme val="minor"/>
    </font>
    <font>
      <b/>
      <sz val="16"/>
      <color rgb="FF2E38B1"/>
      <name val="Calibri"/>
      <family val="2"/>
    </font>
    <font>
      <b/>
      <sz val="18"/>
      <color rgb="FFFF0000"/>
      <name val="Calibri"/>
      <family val="2"/>
    </font>
    <font>
      <b/>
      <sz val="11"/>
      <color rgb="FF2E38B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  <font>
      <b/>
      <sz val="14"/>
      <color rgb="FF2E38B1"/>
      <name val="Calibri"/>
      <scheme val="minor"/>
    </font>
    <font>
      <b/>
      <i/>
      <sz val="14"/>
      <color rgb="FFDD0806"/>
      <name val="Calibri"/>
      <scheme val="minor"/>
    </font>
    <font>
      <b/>
      <i/>
      <sz val="11"/>
      <color rgb="FF000000"/>
      <name val="Calibri"/>
      <scheme val="minor"/>
    </font>
    <font>
      <b/>
      <i/>
      <u/>
      <sz val="11"/>
      <color rgb="FF000000"/>
      <name val="Calibri"/>
      <scheme val="minor"/>
    </font>
    <font>
      <b/>
      <sz val="14"/>
      <color indexed="10"/>
      <name val="Calibri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34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31"/>
      </patternFill>
    </fill>
  </fills>
  <borders count="81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indexed="55"/>
      </left>
      <right/>
      <top style="medium">
        <color indexed="64"/>
      </top>
      <bottom style="medium">
        <color indexed="55"/>
      </bottom>
      <diagonal/>
    </border>
    <border>
      <left/>
      <right/>
      <top style="medium">
        <color indexed="64"/>
      </top>
      <bottom style="medium">
        <color indexed="55"/>
      </bottom>
      <diagonal/>
    </border>
    <border>
      <left/>
      <right style="medium">
        <color indexed="64"/>
      </right>
      <top style="medium">
        <color indexed="64"/>
      </top>
      <bottom style="medium">
        <color indexed="55"/>
      </bottom>
      <diagonal/>
    </border>
    <border>
      <left/>
      <right style="medium">
        <color indexed="64"/>
      </right>
      <top style="medium">
        <color indexed="55"/>
      </top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55"/>
      </left>
      <right/>
      <top style="medium">
        <color indexed="55"/>
      </top>
      <bottom style="medium">
        <color indexed="64"/>
      </bottom>
      <diagonal/>
    </border>
    <border>
      <left/>
      <right/>
      <top style="medium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55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indexed="23"/>
      </top>
      <bottom style="medium">
        <color indexed="23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rgb="FFFF0000"/>
      </right>
      <top style="medium">
        <color indexed="23"/>
      </top>
      <bottom style="medium">
        <color indexed="23"/>
      </bottom>
      <diagonal/>
    </border>
    <border>
      <left/>
      <right style="thick">
        <color rgb="FFFF0000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0">
    <xf numFmtId="0" fontId="0" fillId="0" borderId="0" xfId="0"/>
    <xf numFmtId="0" fontId="22" fillId="0" borderId="0" xfId="0" applyFont="1"/>
    <xf numFmtId="165" fontId="22" fillId="0" borderId="0" xfId="1" applyNumberFormat="1" applyFont="1" applyFill="1" applyBorder="1" applyAlignment="1" applyProtection="1"/>
    <xf numFmtId="165" fontId="22" fillId="0" borderId="0" xfId="0" applyNumberFormat="1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 indent="1"/>
    </xf>
    <xf numFmtId="0" fontId="27" fillId="0" borderId="0" xfId="0" applyFont="1"/>
    <xf numFmtId="0" fontId="22" fillId="11" borderId="0" xfId="0" applyFont="1" applyFill="1"/>
    <xf numFmtId="0" fontId="27" fillId="11" borderId="0" xfId="0" applyFont="1" applyFill="1"/>
    <xf numFmtId="0" fontId="25" fillId="11" borderId="0" xfId="0" applyFont="1" applyFill="1" applyAlignment="1">
      <alignment horizontal="left" wrapText="1"/>
    </xf>
    <xf numFmtId="43" fontId="22" fillId="0" borderId="0" xfId="1" applyFont="1" applyProtection="1"/>
    <xf numFmtId="43" fontId="22" fillId="0" borderId="0" xfId="0" applyNumberFormat="1" applyFont="1"/>
    <xf numFmtId="43" fontId="25" fillId="0" borderId="0" xfId="1" applyFont="1" applyProtection="1"/>
    <xf numFmtId="43" fontId="25" fillId="0" borderId="0" xfId="0" applyNumberFormat="1" applyFont="1"/>
    <xf numFmtId="43" fontId="22" fillId="0" borderId="0" xfId="0" applyNumberFormat="1" applyFont="1" applyAlignment="1">
      <alignment horizontal="right"/>
    </xf>
    <xf numFmtId="165" fontId="28" fillId="0" borderId="0" xfId="1" applyNumberFormat="1" applyFont="1" applyFill="1" applyBorder="1" applyAlignment="1" applyProtection="1"/>
    <xf numFmtId="165" fontId="28" fillId="0" borderId="0" xfId="0" applyNumberFormat="1" applyFont="1"/>
    <xf numFmtId="0" fontId="28" fillId="0" borderId="0" xfId="0" applyFont="1"/>
    <xf numFmtId="166" fontId="22" fillId="0" borderId="1" xfId="4" applyNumberFormat="1" applyFont="1" applyFill="1" applyBorder="1" applyAlignment="1" applyProtection="1">
      <protection locked="0"/>
    </xf>
    <xf numFmtId="49" fontId="25" fillId="4" borderId="1" xfId="1" applyNumberFormat="1" applyFont="1" applyFill="1" applyBorder="1" applyAlignment="1" applyProtection="1">
      <alignment wrapText="1"/>
    </xf>
    <xf numFmtId="0" fontId="25" fillId="12" borderId="1" xfId="0" applyFont="1" applyFill="1" applyBorder="1" applyAlignment="1">
      <alignment horizontal="left"/>
    </xf>
    <xf numFmtId="0" fontId="30" fillId="7" borderId="3" xfId="0" applyFont="1" applyFill="1" applyBorder="1"/>
    <xf numFmtId="0" fontId="22" fillId="12" borderId="1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 wrapText="1"/>
    </xf>
    <xf numFmtId="0" fontId="25" fillId="4" borderId="1" xfId="0" applyFont="1" applyFill="1" applyBorder="1" applyAlignment="1">
      <alignment horizontal="center"/>
    </xf>
    <xf numFmtId="165" fontId="25" fillId="14" borderId="1" xfId="0" applyNumberFormat="1" applyFont="1" applyFill="1" applyBorder="1" applyAlignment="1">
      <alignment horizontal="center"/>
    </xf>
    <xf numFmtId="165" fontId="25" fillId="4" borderId="1" xfId="0" applyNumberFormat="1" applyFont="1" applyFill="1" applyBorder="1" applyAlignment="1">
      <alignment horizontal="center" wrapText="1"/>
    </xf>
    <xf numFmtId="165" fontId="22" fillId="4" borderId="1" xfId="0" applyNumberFormat="1" applyFont="1" applyFill="1" applyBorder="1" applyAlignment="1">
      <alignment horizontal="center"/>
    </xf>
    <xf numFmtId="0" fontId="22" fillId="7" borderId="1" xfId="0" applyFont="1" applyFill="1" applyBorder="1" applyAlignment="1">
      <alignment horizontal="left" wrapText="1"/>
    </xf>
    <xf numFmtId="10" fontId="22" fillId="2" borderId="1" xfId="4" applyNumberFormat="1" applyFont="1" applyFill="1" applyBorder="1" applyAlignment="1" applyProtection="1">
      <protection locked="0"/>
    </xf>
    <xf numFmtId="165" fontId="25" fillId="14" borderId="4" xfId="0" applyNumberFormat="1" applyFont="1" applyFill="1" applyBorder="1" applyAlignment="1">
      <alignment horizontal="center"/>
    </xf>
    <xf numFmtId="165" fontId="25" fillId="14" borderId="5" xfId="0" applyNumberFormat="1" applyFont="1" applyFill="1" applyBorder="1" applyAlignment="1">
      <alignment horizontal="center"/>
    </xf>
    <xf numFmtId="0" fontId="22" fillId="12" borderId="1" xfId="0" applyFont="1" applyFill="1" applyBorder="1"/>
    <xf numFmtId="169" fontId="22" fillId="0" borderId="1" xfId="7" applyNumberFormat="1" applyFont="1" applyFill="1" applyBorder="1" applyAlignment="1" applyProtection="1">
      <protection locked="0"/>
    </xf>
    <xf numFmtId="49" fontId="31" fillId="11" borderId="62" xfId="0" applyNumberFormat="1" applyFont="1" applyFill="1" applyBorder="1"/>
    <xf numFmtId="49" fontId="25" fillId="11" borderId="63" xfId="1" applyNumberFormat="1" applyFont="1" applyFill="1" applyBorder="1" applyAlignment="1" applyProtection="1"/>
    <xf numFmtId="49" fontId="25" fillId="11" borderId="63" xfId="0" applyNumberFormat="1" applyFont="1" applyFill="1" applyBorder="1"/>
    <xf numFmtId="49" fontId="25" fillId="11" borderId="64" xfId="0" applyNumberFormat="1" applyFont="1" applyFill="1" applyBorder="1"/>
    <xf numFmtId="0" fontId="32" fillId="4" borderId="1" xfId="0" applyFont="1" applyFill="1" applyBorder="1" applyAlignment="1">
      <alignment horizontal="center"/>
    </xf>
    <xf numFmtId="0" fontId="32" fillId="4" borderId="1" xfId="0" applyFont="1" applyFill="1" applyBorder="1" applyAlignment="1">
      <alignment horizontal="right"/>
    </xf>
    <xf numFmtId="0" fontId="25" fillId="12" borderId="1" xfId="0" applyFont="1" applyFill="1" applyBorder="1" applyAlignment="1">
      <alignment horizontal="left" vertical="top" wrapText="1"/>
    </xf>
    <xf numFmtId="0" fontId="25" fillId="7" borderId="1" xfId="0" applyFont="1" applyFill="1" applyBorder="1" applyAlignment="1">
      <alignment horizontal="left" vertical="top"/>
    </xf>
    <xf numFmtId="0" fontId="22" fillId="0" borderId="0" xfId="0" applyFont="1" applyAlignment="1">
      <alignment wrapText="1"/>
    </xf>
    <xf numFmtId="0" fontId="26" fillId="16" borderId="65" xfId="0" applyFont="1" applyFill="1" applyBorder="1" applyAlignment="1">
      <alignment wrapText="1"/>
    </xf>
    <xf numFmtId="0" fontId="27" fillId="0" borderId="65" xfId="0" applyFont="1" applyBorder="1" applyAlignment="1" applyProtection="1">
      <alignment wrapText="1"/>
      <protection locked="0"/>
    </xf>
    <xf numFmtId="0" fontId="27" fillId="11" borderId="65" xfId="0" applyFont="1" applyFill="1" applyBorder="1" applyAlignment="1" applyProtection="1">
      <alignment wrapText="1"/>
      <protection locked="0"/>
    </xf>
    <xf numFmtId="0" fontId="25" fillId="0" borderId="0" xfId="0" applyFont="1" applyAlignment="1">
      <alignment horizontal="left"/>
    </xf>
    <xf numFmtId="49" fontId="25" fillId="4" borderId="1" xfId="1" applyNumberFormat="1" applyFont="1" applyFill="1" applyBorder="1" applyAlignment="1" applyProtection="1">
      <alignment horizontal="left" vertical="center" wrapText="1"/>
    </xf>
    <xf numFmtId="0" fontId="35" fillId="0" borderId="0" xfId="0" applyFont="1" applyAlignment="1">
      <alignment vertical="center"/>
    </xf>
    <xf numFmtId="0" fontId="36" fillId="11" borderId="0" xfId="0" applyFont="1" applyFill="1"/>
    <xf numFmtId="164" fontId="22" fillId="0" borderId="1" xfId="1" applyNumberFormat="1" applyFont="1" applyBorder="1" applyProtection="1">
      <protection locked="0"/>
    </xf>
    <xf numFmtId="0" fontId="25" fillId="0" borderId="0" xfId="0" applyFont="1" applyAlignment="1">
      <alignment wrapText="1"/>
    </xf>
    <xf numFmtId="0" fontId="26" fillId="16" borderId="65" xfId="0" applyFont="1" applyFill="1" applyBorder="1" applyAlignment="1">
      <alignment vertical="center" wrapText="1"/>
    </xf>
    <xf numFmtId="44" fontId="27" fillId="0" borderId="65" xfId="4" applyFont="1" applyBorder="1" applyAlignment="1" applyProtection="1">
      <alignment wrapText="1"/>
      <protection locked="0"/>
    </xf>
    <xf numFmtId="167" fontId="22" fillId="2" borderId="1" xfId="1" applyNumberFormat="1" applyFont="1" applyFill="1" applyBorder="1" applyAlignment="1" applyProtection="1">
      <alignment horizontal="left" wrapText="1"/>
      <protection locked="0"/>
    </xf>
    <xf numFmtId="167" fontId="22" fillId="13" borderId="1" xfId="1" applyNumberFormat="1" applyFont="1" applyFill="1" applyBorder="1" applyAlignment="1" applyProtection="1">
      <alignment horizontal="left" wrapText="1"/>
    </xf>
    <xf numFmtId="9" fontId="22" fillId="2" borderId="1" xfId="7" applyFont="1" applyFill="1" applyBorder="1" applyAlignment="1" applyProtection="1">
      <alignment horizontal="right" wrapText="1"/>
      <protection locked="0"/>
    </xf>
    <xf numFmtId="164" fontId="25" fillId="8" borderId="1" xfId="1" applyNumberFormat="1" applyFont="1" applyFill="1" applyBorder="1" applyAlignment="1" applyProtection="1">
      <alignment wrapText="1"/>
    </xf>
    <xf numFmtId="166" fontId="22" fillId="0" borderId="1" xfId="4" applyNumberFormat="1" applyFont="1" applyFill="1" applyBorder="1" applyAlignment="1" applyProtection="1">
      <alignment horizontal="left" wrapText="1"/>
      <protection locked="0"/>
    </xf>
    <xf numFmtId="166" fontId="22" fillId="8" borderId="1" xfId="4" applyNumberFormat="1" applyFont="1" applyFill="1" applyBorder="1" applyAlignment="1" applyProtection="1">
      <alignment wrapText="1"/>
    </xf>
    <xf numFmtId="166" fontId="22" fillId="0" borderId="1" xfId="4" applyNumberFormat="1" applyFont="1" applyFill="1" applyBorder="1" applyAlignment="1" applyProtection="1">
      <alignment wrapText="1"/>
      <protection locked="0"/>
    </xf>
    <xf numFmtId="167" fontId="22" fillId="13" borderId="1" xfId="1" applyNumberFormat="1" applyFont="1" applyFill="1" applyBorder="1" applyAlignment="1" applyProtection="1">
      <alignment wrapText="1"/>
    </xf>
    <xf numFmtId="49" fontId="25" fillId="4" borderId="1" xfId="4" applyNumberFormat="1" applyFont="1" applyFill="1" applyBorder="1" applyAlignment="1" applyProtection="1">
      <alignment wrapText="1"/>
    </xf>
    <xf numFmtId="49" fontId="22" fillId="4" borderId="1" xfId="4" applyNumberFormat="1" applyFont="1" applyFill="1" applyBorder="1" applyAlignment="1" applyProtection="1">
      <alignment wrapText="1"/>
    </xf>
    <xf numFmtId="49" fontId="32" fillId="0" borderId="0" xfId="0" applyNumberFormat="1" applyFont="1" applyAlignment="1">
      <alignment horizontal="center"/>
    </xf>
    <xf numFmtId="0" fontId="26" fillId="12" borderId="25" xfId="0" applyFont="1" applyFill="1" applyBorder="1" applyAlignment="1">
      <alignment horizontal="right"/>
    </xf>
    <xf numFmtId="0" fontId="26" fillId="12" borderId="12" xfId="0" applyFont="1" applyFill="1" applyBorder="1" applyAlignment="1">
      <alignment horizontal="right"/>
    </xf>
    <xf numFmtId="0" fontId="26" fillId="12" borderId="19" xfId="0" applyFont="1" applyFill="1" applyBorder="1" applyAlignment="1">
      <alignment horizontal="right"/>
    </xf>
    <xf numFmtId="0" fontId="22" fillId="13" borderId="1" xfId="0" applyFont="1" applyFill="1" applyBorder="1" applyAlignment="1">
      <alignment horizontal="left" wrapText="1"/>
    </xf>
    <xf numFmtId="0" fontId="22" fillId="12" borderId="1" xfId="0" applyFont="1" applyFill="1" applyBorder="1" applyAlignment="1">
      <alignment horizontal="left" wrapText="1"/>
    </xf>
    <xf numFmtId="0" fontId="38" fillId="11" borderId="65" xfId="0" applyFont="1" applyFill="1" applyBorder="1" applyAlignment="1" applyProtection="1">
      <alignment wrapText="1"/>
      <protection locked="0"/>
    </xf>
    <xf numFmtId="171" fontId="22" fillId="8" borderId="1" xfId="4" applyNumberFormat="1" applyFont="1" applyFill="1" applyBorder="1" applyAlignment="1" applyProtection="1">
      <alignment wrapText="1"/>
    </xf>
    <xf numFmtId="171" fontId="25" fillId="13" borderId="1" xfId="4" applyNumberFormat="1" applyFont="1" applyFill="1" applyBorder="1" applyAlignment="1" applyProtection="1"/>
    <xf numFmtId="171" fontId="22" fillId="0" borderId="1" xfId="4" applyNumberFormat="1" applyFont="1" applyFill="1" applyBorder="1" applyAlignment="1" applyProtection="1">
      <protection locked="0"/>
    </xf>
    <xf numFmtId="171" fontId="22" fillId="0" borderId="9" xfId="4" applyNumberFormat="1" applyFont="1" applyFill="1" applyBorder="1" applyAlignment="1" applyProtection="1">
      <protection locked="0"/>
    </xf>
    <xf numFmtId="171" fontId="22" fillId="11" borderId="1" xfId="4" applyNumberFormat="1" applyFont="1" applyFill="1" applyBorder="1" applyAlignment="1" applyProtection="1">
      <protection locked="0"/>
    </xf>
    <xf numFmtId="171" fontId="22" fillId="13" borderId="1" xfId="4" applyNumberFormat="1" applyFont="1" applyFill="1" applyBorder="1" applyAlignment="1" applyProtection="1"/>
    <xf numFmtId="171" fontId="25" fillId="6" borderId="66" xfId="4" applyNumberFormat="1" applyFont="1" applyFill="1" applyBorder="1" applyAlignment="1" applyProtection="1"/>
    <xf numFmtId="171" fontId="25" fillId="8" borderId="1" xfId="4" applyNumberFormat="1" applyFont="1" applyFill="1" applyBorder="1" applyAlignment="1" applyProtection="1">
      <alignment horizontal="right"/>
    </xf>
    <xf numFmtId="171" fontId="32" fillId="6" borderId="67" xfId="4" applyNumberFormat="1" applyFont="1" applyFill="1" applyBorder="1" applyAlignment="1" applyProtection="1"/>
    <xf numFmtId="171" fontId="22" fillId="0" borderId="1" xfId="4" applyNumberFormat="1" applyFont="1" applyFill="1" applyBorder="1" applyAlignment="1" applyProtection="1">
      <alignment horizontal="left"/>
      <protection locked="0"/>
    </xf>
    <xf numFmtId="171" fontId="22" fillId="13" borderId="1" xfId="4" applyNumberFormat="1" applyFont="1" applyFill="1" applyBorder="1" applyAlignment="1" applyProtection="1">
      <alignment horizontal="right"/>
    </xf>
    <xf numFmtId="171" fontId="22" fillId="0" borderId="1" xfId="4" applyNumberFormat="1" applyFont="1" applyFill="1" applyBorder="1" applyAlignment="1" applyProtection="1">
      <alignment horizontal="right"/>
      <protection locked="0"/>
    </xf>
    <xf numFmtId="171" fontId="22" fillId="8" borderId="1" xfId="4" applyNumberFormat="1" applyFont="1" applyFill="1" applyBorder="1" applyAlignment="1" applyProtection="1">
      <alignment horizontal="right"/>
    </xf>
    <xf numFmtId="171" fontId="22" fillId="15" borderId="1" xfId="4" applyNumberFormat="1" applyFont="1" applyFill="1" applyBorder="1" applyAlignment="1" applyProtection="1">
      <alignment horizontal="right"/>
    </xf>
    <xf numFmtId="171" fontId="25" fillId="9" borderId="1" xfId="4" applyNumberFormat="1" applyFont="1" applyFill="1" applyBorder="1" applyAlignment="1" applyProtection="1">
      <alignment horizontal="right"/>
    </xf>
    <xf numFmtId="171" fontId="25" fillId="8" borderId="1" xfId="4" applyNumberFormat="1" applyFont="1" applyFill="1" applyBorder="1" applyAlignment="1" applyProtection="1"/>
    <xf numFmtId="171" fontId="25" fillId="8" borderId="1" xfId="4" applyNumberFormat="1" applyFont="1" applyFill="1" applyBorder="1" applyAlignment="1" applyProtection="1">
      <alignment horizontal="left"/>
    </xf>
    <xf numFmtId="171" fontId="25" fillId="3" borderId="67" xfId="4" applyNumberFormat="1" applyFont="1" applyFill="1" applyBorder="1" applyAlignment="1" applyProtection="1"/>
    <xf numFmtId="171" fontId="25" fillId="3" borderId="1" xfId="4" applyNumberFormat="1" applyFont="1" applyFill="1" applyBorder="1" applyAlignment="1" applyProtection="1"/>
    <xf numFmtId="171" fontId="25" fillId="3" borderId="78" xfId="4" applyNumberFormat="1" applyFont="1" applyFill="1" applyBorder="1" applyAlignment="1" applyProtection="1">
      <alignment horizontal="left"/>
    </xf>
    <xf numFmtId="171" fontId="22" fillId="0" borderId="1" xfId="4" applyNumberFormat="1" applyFont="1" applyFill="1" applyBorder="1" applyAlignment="1" applyProtection="1">
      <alignment vertical="top"/>
      <protection locked="0"/>
    </xf>
    <xf numFmtId="171" fontId="25" fillId="6" borderId="1" xfId="4" applyNumberFormat="1" applyFont="1" applyFill="1" applyBorder="1" applyAlignment="1" applyProtection="1"/>
    <xf numFmtId="0" fontId="27" fillId="11" borderId="65" xfId="0" applyFont="1" applyFill="1" applyBorder="1" applyAlignment="1" applyProtection="1">
      <alignment horizontal="left" wrapText="1"/>
      <protection locked="0"/>
    </xf>
    <xf numFmtId="171" fontId="25" fillId="3" borderId="1" xfId="4" applyNumberFormat="1" applyFont="1" applyFill="1" applyBorder="1" applyAlignment="1" applyProtection="1">
      <alignment wrapText="1"/>
    </xf>
    <xf numFmtId="165" fontId="25" fillId="4" borderId="1" xfId="0" applyNumberFormat="1" applyFont="1" applyFill="1" applyBorder="1" applyAlignment="1" applyProtection="1">
      <alignment horizontal="center" wrapText="1"/>
      <protection locked="0"/>
    </xf>
    <xf numFmtId="0" fontId="22" fillId="12" borderId="19" xfId="0" applyFont="1" applyFill="1" applyBorder="1"/>
    <xf numFmtId="0" fontId="22" fillId="12" borderId="12" xfId="0" applyFont="1" applyFill="1" applyBorder="1"/>
    <xf numFmtId="0" fontId="22" fillId="12" borderId="21" xfId="0" applyFont="1" applyFill="1" applyBorder="1"/>
    <xf numFmtId="0" fontId="22" fillId="12" borderId="17" xfId="0" applyFont="1" applyFill="1" applyBorder="1"/>
    <xf numFmtId="0" fontId="25" fillId="18" borderId="16" xfId="0" applyFont="1" applyFill="1" applyBorder="1"/>
    <xf numFmtId="0" fontId="26" fillId="0" borderId="16" xfId="0" applyFont="1" applyBorder="1"/>
    <xf numFmtId="0" fontId="22" fillId="12" borderId="16" xfId="0" applyFont="1" applyFill="1" applyBorder="1"/>
    <xf numFmtId="0" fontId="25" fillId="0" borderId="16" xfId="0" applyFont="1" applyBorder="1"/>
    <xf numFmtId="0" fontId="25" fillId="0" borderId="14" xfId="0" applyFont="1" applyBorder="1"/>
    <xf numFmtId="0" fontId="25" fillId="16" borderId="12" xfId="0" applyFont="1" applyFill="1" applyBorder="1"/>
    <xf numFmtId="0" fontId="25" fillId="16" borderId="16" xfId="0" applyFont="1" applyFill="1" applyBorder="1"/>
    <xf numFmtId="0" fontId="22" fillId="0" borderId="0" xfId="0" applyFont="1" applyAlignment="1">
      <alignment horizontal="center"/>
    </xf>
    <xf numFmtId="0" fontId="25" fillId="18" borderId="25" xfId="0" applyFont="1" applyFill="1" applyBorder="1" applyAlignment="1">
      <alignment horizontal="right"/>
    </xf>
    <xf numFmtId="0" fontId="25" fillId="18" borderId="17" xfId="0" applyFont="1" applyFill="1" applyBorder="1" applyAlignment="1">
      <alignment horizontal="right"/>
    </xf>
    <xf numFmtId="0" fontId="25" fillId="18" borderId="12" xfId="0" applyFont="1" applyFill="1" applyBorder="1" applyAlignment="1">
      <alignment horizontal="right"/>
    </xf>
    <xf numFmtId="0" fontId="20" fillId="19" borderId="16" xfId="0" applyFont="1" applyFill="1" applyBorder="1"/>
    <xf numFmtId="43" fontId="20" fillId="19" borderId="15" xfId="2" applyFont="1" applyFill="1" applyBorder="1" applyAlignment="1" applyProtection="1">
      <alignment horizontal="right"/>
    </xf>
    <xf numFmtId="43" fontId="20" fillId="19" borderId="24" xfId="2" applyFont="1" applyFill="1" applyBorder="1" applyAlignment="1" applyProtection="1">
      <alignment horizontal="right"/>
    </xf>
    <xf numFmtId="43" fontId="20" fillId="19" borderId="23" xfId="2" applyFont="1" applyFill="1" applyBorder="1" applyAlignment="1" applyProtection="1">
      <alignment horizontal="right"/>
    </xf>
    <xf numFmtId="164" fontId="22" fillId="16" borderId="26" xfId="2" applyNumberFormat="1" applyFont="1" applyFill="1" applyBorder="1" applyProtection="1"/>
    <xf numFmtId="164" fontId="22" fillId="16" borderId="34" xfId="2" applyNumberFormat="1" applyFont="1" applyFill="1" applyBorder="1" applyProtection="1"/>
    <xf numFmtId="164" fontId="22" fillId="16" borderId="27" xfId="2" applyNumberFormat="1" applyFont="1" applyFill="1" applyBorder="1" applyProtection="1"/>
    <xf numFmtId="164" fontId="22" fillId="16" borderId="35" xfId="2" applyNumberFormat="1" applyFont="1" applyFill="1" applyBorder="1" applyProtection="1"/>
    <xf numFmtId="1" fontId="22" fillId="0" borderId="0" xfId="2" applyNumberFormat="1" applyFont="1" applyFill="1" applyBorder="1" applyProtection="1"/>
    <xf numFmtId="0" fontId="21" fillId="0" borderId="0" xfId="0" applyFont="1"/>
    <xf numFmtId="0" fontId="33" fillId="0" borderId="0" xfId="0" applyFont="1"/>
    <xf numFmtId="44" fontId="22" fillId="16" borderId="28" xfId="5" applyFont="1" applyFill="1" applyBorder="1" applyProtection="1"/>
    <xf numFmtId="44" fontId="22" fillId="16" borderId="29" xfId="5" applyFont="1" applyFill="1" applyBorder="1" applyProtection="1"/>
    <xf numFmtId="44" fontId="22" fillId="16" borderId="30" xfId="5" applyFont="1" applyFill="1" applyBorder="1" applyProtection="1"/>
    <xf numFmtId="170" fontId="25" fillId="13" borderId="15" xfId="5" applyNumberFormat="1" applyFont="1" applyFill="1" applyBorder="1" applyProtection="1"/>
    <xf numFmtId="44" fontId="25" fillId="16" borderId="31" xfId="5" applyFont="1" applyFill="1" applyBorder="1" applyProtection="1"/>
    <xf numFmtId="44" fontId="25" fillId="0" borderId="0" xfId="5" applyFont="1" applyFill="1" applyBorder="1" applyProtection="1"/>
    <xf numFmtId="0" fontId="33" fillId="0" borderId="0" xfId="0" applyFont="1" applyAlignment="1">
      <alignment horizontal="left"/>
    </xf>
    <xf numFmtId="44" fontId="22" fillId="16" borderId="28" xfId="5" applyFont="1" applyFill="1" applyBorder="1" applyAlignment="1" applyProtection="1">
      <alignment horizontal="center"/>
    </xf>
    <xf numFmtId="44" fontId="22" fillId="16" borderId="29" xfId="5" applyFont="1" applyFill="1" applyBorder="1" applyAlignment="1" applyProtection="1">
      <alignment horizontal="right"/>
    </xf>
    <xf numFmtId="170" fontId="25" fillId="13" borderId="15" xfId="5" applyNumberFormat="1" applyFont="1" applyFill="1" applyBorder="1" applyAlignment="1" applyProtection="1">
      <alignment horizontal="right"/>
    </xf>
    <xf numFmtId="44" fontId="25" fillId="16" borderId="31" xfId="5" applyFont="1" applyFill="1" applyBorder="1" applyAlignment="1" applyProtection="1">
      <alignment horizontal="right"/>
    </xf>
    <xf numFmtId="44" fontId="22" fillId="0" borderId="0" xfId="5" applyFont="1" applyFill="1" applyBorder="1" applyAlignment="1" applyProtection="1">
      <alignment horizontal="right"/>
    </xf>
    <xf numFmtId="44" fontId="25" fillId="0" borderId="0" xfId="5" applyFont="1" applyFill="1" applyBorder="1" applyAlignment="1" applyProtection="1">
      <alignment horizontal="right"/>
    </xf>
    <xf numFmtId="44" fontId="22" fillId="16" borderId="31" xfId="5" applyFont="1" applyFill="1" applyBorder="1" applyAlignment="1" applyProtection="1">
      <alignment horizontal="right"/>
    </xf>
    <xf numFmtId="44" fontId="25" fillId="16" borderId="32" xfId="5" applyFont="1" applyFill="1" applyBorder="1" applyProtection="1"/>
    <xf numFmtId="44" fontId="25" fillId="16" borderId="33" xfId="5" applyFont="1" applyFill="1" applyBorder="1" applyProtection="1"/>
    <xf numFmtId="170" fontId="25" fillId="13" borderId="48" xfId="5" applyNumberFormat="1" applyFont="1" applyFill="1" applyBorder="1" applyProtection="1"/>
    <xf numFmtId="44" fontId="25" fillId="16" borderId="23" xfId="5" applyFont="1" applyFill="1" applyBorder="1" applyProtection="1"/>
    <xf numFmtId="44" fontId="25" fillId="16" borderId="49" xfId="5" applyFont="1" applyFill="1" applyBorder="1" applyProtection="1"/>
    <xf numFmtId="172" fontId="25" fillId="13" borderId="24" xfId="5" applyNumberFormat="1" applyFont="1" applyFill="1" applyBorder="1" applyProtection="1"/>
    <xf numFmtId="44" fontId="25" fillId="16" borderId="11" xfId="5" applyFont="1" applyFill="1" applyBorder="1" applyProtection="1"/>
    <xf numFmtId="44" fontId="25" fillId="16" borderId="77" xfId="5" applyFont="1" applyFill="1" applyBorder="1" applyProtection="1"/>
    <xf numFmtId="44" fontId="25" fillId="16" borderId="18" xfId="5" applyFont="1" applyFill="1" applyBorder="1" applyProtection="1"/>
    <xf numFmtId="44" fontId="25" fillId="16" borderId="29" xfId="5" applyFont="1" applyFill="1" applyBorder="1" applyProtection="1"/>
    <xf numFmtId="43" fontId="26" fillId="16" borderId="10" xfId="0" applyNumberFormat="1" applyFont="1" applyFill="1" applyBorder="1"/>
    <xf numFmtId="43" fontId="26" fillId="16" borderId="33" xfId="0" applyNumberFormat="1" applyFont="1" applyFill="1" applyBorder="1"/>
    <xf numFmtId="0" fontId="22" fillId="0" borderId="1" xfId="0" applyFont="1" applyBorder="1" applyProtection="1">
      <protection locked="0"/>
    </xf>
    <xf numFmtId="0" fontId="25" fillId="7" borderId="1" xfId="0" applyFont="1" applyFill="1" applyBorder="1" applyAlignment="1">
      <alignment horizontal="left" vertical="top" wrapText="1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32" fillId="4" borderId="1" xfId="0" applyFont="1" applyFill="1" applyBorder="1" applyAlignment="1">
      <alignment horizontal="left"/>
    </xf>
    <xf numFmtId="0" fontId="22" fillId="0" borderId="0" xfId="0" applyFont="1" applyAlignment="1" applyProtection="1">
      <alignment wrapText="1"/>
      <protection locked="0"/>
    </xf>
    <xf numFmtId="170" fontId="25" fillId="20" borderId="13" xfId="5" applyNumberFormat="1" applyFont="1" applyFill="1" applyBorder="1" applyProtection="1"/>
    <xf numFmtId="170" fontId="22" fillId="20" borderId="15" xfId="5" applyNumberFormat="1" applyFont="1" applyFill="1" applyBorder="1" applyAlignment="1" applyProtection="1">
      <alignment horizontal="right"/>
    </xf>
    <xf numFmtId="170" fontId="22" fillId="20" borderId="20" xfId="5" applyNumberFormat="1" applyFont="1" applyFill="1" applyBorder="1" applyAlignment="1" applyProtection="1">
      <alignment horizontal="right"/>
    </xf>
    <xf numFmtId="170" fontId="22" fillId="20" borderId="18" xfId="5" applyNumberFormat="1" applyFont="1" applyFill="1" applyBorder="1" applyProtection="1"/>
    <xf numFmtId="170" fontId="22" fillId="20" borderId="18" xfId="5" applyNumberFormat="1" applyFont="1" applyFill="1" applyBorder="1" applyAlignment="1" applyProtection="1">
      <alignment horizontal="right"/>
    </xf>
    <xf numFmtId="170" fontId="22" fillId="20" borderId="20" xfId="5" applyNumberFormat="1" applyFont="1" applyFill="1" applyBorder="1" applyProtection="1"/>
    <xf numFmtId="170" fontId="22" fillId="20" borderId="22" xfId="5" applyNumberFormat="1" applyFont="1" applyFill="1" applyBorder="1" applyProtection="1"/>
    <xf numFmtId="164" fontId="22" fillId="0" borderId="18" xfId="2" applyNumberFormat="1" applyFont="1" applyFill="1" applyBorder="1" applyProtection="1"/>
    <xf numFmtId="164" fontId="22" fillId="0" borderId="10" xfId="2" applyNumberFormat="1" applyFont="1" applyFill="1" applyBorder="1" applyProtection="1"/>
    <xf numFmtId="0" fontId="22" fillId="0" borderId="17" xfId="0" applyFont="1" applyBorder="1"/>
    <xf numFmtId="170" fontId="25" fillId="20" borderId="11" xfId="5" applyNumberFormat="1" applyFont="1" applyFill="1" applyBorder="1" applyProtection="1"/>
    <xf numFmtId="170" fontId="25" fillId="20" borderId="18" xfId="5" applyNumberFormat="1" applyFont="1" applyFill="1" applyBorder="1" applyProtection="1"/>
    <xf numFmtId="170" fontId="25" fillId="20" borderId="10" xfId="5" applyNumberFormat="1" applyFont="1" applyFill="1" applyBorder="1" applyProtection="1"/>
    <xf numFmtId="0" fontId="27" fillId="0" borderId="1" xfId="0" applyFont="1" applyBorder="1" applyAlignment="1">
      <alignment horizontal="left" wrapText="1"/>
    </xf>
    <xf numFmtId="49" fontId="37" fillId="21" borderId="0" xfId="0" applyNumberFormat="1" applyFont="1" applyFill="1" applyAlignment="1">
      <alignment horizontal="center"/>
    </xf>
    <xf numFmtId="0" fontId="22" fillId="21" borderId="0" xfId="0" applyFont="1" applyFill="1"/>
    <xf numFmtId="0" fontId="24" fillId="21" borderId="0" xfId="0" applyFont="1" applyFill="1"/>
    <xf numFmtId="49" fontId="32" fillId="21" borderId="0" xfId="0" applyNumberFormat="1" applyFont="1" applyFill="1" applyAlignment="1">
      <alignment horizontal="center"/>
    </xf>
    <xf numFmtId="0" fontId="25" fillId="21" borderId="0" xfId="0" applyFont="1" applyFill="1"/>
    <xf numFmtId="0" fontId="25" fillId="21" borderId="0" xfId="0" applyFont="1" applyFill="1" applyAlignment="1">
      <alignment horizontal="right" indent="1"/>
    </xf>
    <xf numFmtId="165" fontId="22" fillId="21" borderId="0" xfId="1" applyNumberFormat="1" applyFont="1" applyFill="1" applyBorder="1" applyAlignment="1" applyProtection="1"/>
    <xf numFmtId="165" fontId="22" fillId="21" borderId="0" xfId="0" applyNumberFormat="1" applyFont="1" applyFill="1"/>
    <xf numFmtId="0" fontId="24" fillId="21" borderId="0" xfId="0" applyFont="1" applyFill="1" applyAlignment="1">
      <alignment horizontal="right" vertical="top"/>
    </xf>
    <xf numFmtId="43" fontId="22" fillId="21" borderId="0" xfId="1" applyFont="1" applyFill="1" applyProtection="1"/>
    <xf numFmtId="43" fontId="22" fillId="21" borderId="0" xfId="0" applyNumberFormat="1" applyFont="1" applyFill="1"/>
    <xf numFmtId="49" fontId="32" fillId="21" borderId="0" xfId="0" applyNumberFormat="1" applyFont="1" applyFill="1" applyAlignment="1">
      <alignment horizontal="center" wrapText="1"/>
    </xf>
    <xf numFmtId="0" fontId="28" fillId="21" borderId="0" xfId="0" applyFont="1" applyFill="1"/>
    <xf numFmtId="0" fontId="22" fillId="21" borderId="0" xfId="0" applyFont="1" applyFill="1" applyAlignment="1">
      <alignment horizontal="left"/>
    </xf>
    <xf numFmtId="0" fontId="35" fillId="21" borderId="0" xfId="0" applyFont="1" applyFill="1" applyAlignment="1">
      <alignment vertical="center"/>
    </xf>
    <xf numFmtId="0" fontId="22" fillId="21" borderId="0" xfId="0" applyFont="1" applyFill="1" applyAlignment="1">
      <alignment wrapText="1"/>
    </xf>
    <xf numFmtId="0" fontId="25" fillId="21" borderId="0" xfId="0" applyFont="1" applyFill="1" applyAlignment="1">
      <alignment horizontal="left" wrapText="1"/>
    </xf>
    <xf numFmtId="169" fontId="22" fillId="21" borderId="0" xfId="7" applyNumberFormat="1" applyFont="1" applyFill="1" applyBorder="1" applyAlignment="1" applyProtection="1">
      <protection locked="0"/>
    </xf>
    <xf numFmtId="166" fontId="25" fillId="21" borderId="0" xfId="4" applyNumberFormat="1" applyFont="1" applyFill="1" applyBorder="1" applyAlignment="1" applyProtection="1">
      <alignment horizontal="left"/>
    </xf>
    <xf numFmtId="0" fontId="25" fillId="21" borderId="0" xfId="0" applyFont="1" applyFill="1" applyAlignment="1">
      <alignment horizontal="left"/>
    </xf>
    <xf numFmtId="166" fontId="22" fillId="22" borderId="0" xfId="4" applyNumberFormat="1" applyFont="1" applyFill="1" applyBorder="1" applyAlignment="1" applyProtection="1"/>
    <xf numFmtId="0" fontId="25" fillId="23" borderId="0" xfId="0" applyFont="1" applyFill="1" applyAlignment="1">
      <alignment horizontal="left"/>
    </xf>
    <xf numFmtId="166" fontId="22" fillId="22" borderId="0" xfId="4" applyNumberFormat="1" applyFont="1" applyFill="1" applyBorder="1" applyAlignment="1" applyProtection="1">
      <alignment horizontal="right"/>
    </xf>
    <xf numFmtId="165" fontId="22" fillId="24" borderId="0" xfId="1" applyNumberFormat="1" applyFont="1" applyFill="1" applyBorder="1" applyAlignment="1" applyProtection="1"/>
    <xf numFmtId="166" fontId="22" fillId="21" borderId="0" xfId="4" applyNumberFormat="1" applyFont="1" applyFill="1" applyBorder="1" applyAlignment="1" applyProtection="1"/>
    <xf numFmtId="166" fontId="22" fillId="21" borderId="0" xfId="4" applyNumberFormat="1" applyFont="1" applyFill="1" applyBorder="1" applyAlignment="1" applyProtection="1">
      <protection locked="0"/>
    </xf>
    <xf numFmtId="165" fontId="22" fillId="21" borderId="0" xfId="1" applyNumberFormat="1" applyFont="1" applyFill="1" applyBorder="1" applyAlignment="1" applyProtection="1">
      <alignment horizontal="left"/>
    </xf>
    <xf numFmtId="165" fontId="22" fillId="21" borderId="0" xfId="0" applyNumberFormat="1" applyFont="1" applyFill="1" applyAlignment="1">
      <alignment horizontal="left"/>
    </xf>
    <xf numFmtId="0" fontId="23" fillId="21" borderId="0" xfId="0" applyFont="1" applyFill="1"/>
    <xf numFmtId="0" fontId="26" fillId="21" borderId="0" xfId="0" applyFont="1" applyFill="1"/>
    <xf numFmtId="0" fontId="27" fillId="21" borderId="0" xfId="0" applyFont="1" applyFill="1"/>
    <xf numFmtId="0" fontId="36" fillId="21" borderId="0" xfId="0" applyFont="1" applyFill="1"/>
    <xf numFmtId="0" fontId="25" fillId="21" borderId="0" xfId="0" applyFont="1" applyFill="1" applyAlignment="1">
      <alignment wrapText="1"/>
    </xf>
    <xf numFmtId="0" fontId="26" fillId="21" borderId="0" xfId="0" applyFont="1" applyFill="1" applyAlignment="1">
      <alignment wrapText="1"/>
    </xf>
    <xf numFmtId="0" fontId="27" fillId="21" borderId="0" xfId="0" applyFont="1" applyFill="1" applyAlignment="1" applyProtection="1">
      <alignment wrapText="1"/>
      <protection locked="0"/>
    </xf>
    <xf numFmtId="0" fontId="27" fillId="21" borderId="0" xfId="0" applyFont="1" applyFill="1" applyAlignment="1">
      <alignment wrapText="1"/>
    </xf>
    <xf numFmtId="0" fontId="47" fillId="7" borderId="2" xfId="0" applyFont="1" applyFill="1" applyBorder="1"/>
    <xf numFmtId="0" fontId="44" fillId="0" borderId="0" xfId="0" applyFont="1"/>
    <xf numFmtId="0" fontId="48" fillId="0" borderId="0" xfId="0" applyFont="1"/>
    <xf numFmtId="0" fontId="48" fillId="0" borderId="0" xfId="0" applyFont="1" applyAlignment="1">
      <alignment horizontal="left"/>
    </xf>
    <xf numFmtId="0" fontId="51" fillId="12" borderId="23" xfId="0" applyFont="1" applyFill="1" applyBorder="1"/>
    <xf numFmtId="172" fontId="51" fillId="13" borderId="10" xfId="5" applyNumberFormat="1" applyFont="1" applyFill="1" applyBorder="1" applyProtection="1"/>
    <xf numFmtId="172" fontId="51" fillId="13" borderId="15" xfId="4" applyNumberFormat="1" applyFont="1" applyFill="1" applyBorder="1" applyAlignment="1" applyProtection="1">
      <alignment horizontal="right"/>
    </xf>
    <xf numFmtId="0" fontId="31" fillId="17" borderId="68" xfId="0" applyFont="1" applyFill="1" applyBorder="1"/>
    <xf numFmtId="0" fontId="31" fillId="17" borderId="69" xfId="0" applyFont="1" applyFill="1" applyBorder="1"/>
    <xf numFmtId="0" fontId="31" fillId="17" borderId="70" xfId="0" applyFont="1" applyFill="1" applyBorder="1"/>
    <xf numFmtId="0" fontId="48" fillId="4" borderId="1" xfId="0" applyFont="1" applyFill="1" applyBorder="1" applyAlignment="1">
      <alignment horizontal="left"/>
    </xf>
    <xf numFmtId="0" fontId="22" fillId="7" borderId="2" xfId="0" applyFont="1" applyFill="1" applyBorder="1" applyAlignment="1">
      <alignment horizontal="left" wrapText="1"/>
    </xf>
    <xf numFmtId="0" fontId="22" fillId="7" borderId="3" xfId="0" applyFont="1" applyFill="1" applyBorder="1" applyAlignment="1">
      <alignment horizontal="left" wrapText="1"/>
    </xf>
    <xf numFmtId="0" fontId="22" fillId="7" borderId="39" xfId="0" applyFont="1" applyFill="1" applyBorder="1" applyAlignment="1">
      <alignment horizontal="left" wrapText="1"/>
    </xf>
    <xf numFmtId="0" fontId="22" fillId="0" borderId="36" xfId="0" applyFont="1" applyBorder="1" applyAlignment="1" applyProtection="1">
      <alignment horizontal="left"/>
      <protection locked="0"/>
    </xf>
    <xf numFmtId="0" fontId="22" fillId="0" borderId="37" xfId="0" applyFont="1" applyBorder="1" applyAlignment="1" applyProtection="1">
      <alignment horizontal="left"/>
      <protection locked="0"/>
    </xf>
    <xf numFmtId="0" fontId="22" fillId="0" borderId="38" xfId="0" applyFont="1" applyBorder="1" applyAlignment="1" applyProtection="1">
      <alignment horizontal="left"/>
      <protection locked="0"/>
    </xf>
    <xf numFmtId="49" fontId="22" fillId="0" borderId="36" xfId="0" applyNumberFormat="1" applyFont="1" applyBorder="1" applyAlignment="1" applyProtection="1">
      <alignment horizontal="left"/>
      <protection locked="0"/>
    </xf>
    <xf numFmtId="49" fontId="22" fillId="0" borderId="37" xfId="0" applyNumberFormat="1" applyFont="1" applyBorder="1" applyAlignment="1" applyProtection="1">
      <alignment horizontal="left"/>
      <protection locked="0"/>
    </xf>
    <xf numFmtId="49" fontId="22" fillId="0" borderId="38" xfId="0" applyNumberFormat="1" applyFont="1" applyBorder="1" applyAlignment="1" applyProtection="1">
      <alignment horizontal="left"/>
      <protection locked="0"/>
    </xf>
    <xf numFmtId="0" fontId="58" fillId="7" borderId="2" xfId="0" applyFont="1" applyFill="1" applyBorder="1" applyAlignment="1">
      <alignment horizontal="left" wrapText="1"/>
    </xf>
    <xf numFmtId="0" fontId="30" fillId="7" borderId="3" xfId="0" applyFont="1" applyFill="1" applyBorder="1" applyAlignment="1">
      <alignment horizontal="left" wrapText="1"/>
    </xf>
    <xf numFmtId="0" fontId="30" fillId="7" borderId="39" xfId="0" applyFont="1" applyFill="1" applyBorder="1" applyAlignment="1">
      <alignment horizontal="left" wrapText="1"/>
    </xf>
    <xf numFmtId="0" fontId="25" fillId="21" borderId="0" xfId="0" applyFont="1" applyFill="1" applyAlignment="1">
      <alignment horizontal="center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22" fillId="0" borderId="2" xfId="0" applyFont="1" applyBorder="1" applyProtection="1">
      <protection locked="0"/>
    </xf>
    <xf numFmtId="0" fontId="22" fillId="0" borderId="3" xfId="0" applyFont="1" applyBorder="1" applyProtection="1">
      <protection locked="0"/>
    </xf>
    <xf numFmtId="0" fontId="22" fillId="0" borderId="39" xfId="0" applyFont="1" applyBorder="1" applyProtection="1">
      <protection locked="0"/>
    </xf>
    <xf numFmtId="49" fontId="22" fillId="0" borderId="68" xfId="0" quotePrefix="1" applyNumberFormat="1" applyFont="1" applyBorder="1" applyAlignment="1">
      <alignment horizontal="left" vertical="top" wrapText="1"/>
    </xf>
    <xf numFmtId="49" fontId="22" fillId="0" borderId="69" xfId="0" quotePrefix="1" applyNumberFormat="1" applyFont="1" applyBorder="1" applyAlignment="1">
      <alignment horizontal="left" vertical="top" wrapText="1"/>
    </xf>
    <xf numFmtId="49" fontId="22" fillId="0" borderId="70" xfId="0" quotePrefix="1" applyNumberFormat="1" applyFont="1" applyBorder="1" applyAlignment="1">
      <alignment horizontal="left" vertical="top" wrapText="1"/>
    </xf>
    <xf numFmtId="0" fontId="31" fillId="4" borderId="1" xfId="0" applyFont="1" applyFill="1" applyBorder="1" applyAlignment="1">
      <alignment horizontal="left"/>
    </xf>
    <xf numFmtId="0" fontId="25" fillId="7" borderId="1" xfId="0" applyFont="1" applyFill="1" applyBorder="1" applyAlignment="1">
      <alignment horizontal="left" wrapText="1"/>
    </xf>
    <xf numFmtId="0" fontId="25" fillId="7" borderId="1" xfId="0" applyFont="1" applyFill="1" applyBorder="1" applyAlignment="1">
      <alignment horizontal="left"/>
    </xf>
    <xf numFmtId="0" fontId="22" fillId="7" borderId="1" xfId="0" applyFont="1" applyFill="1" applyBorder="1" applyAlignment="1">
      <alignment horizontal="left"/>
    </xf>
    <xf numFmtId="0" fontId="22" fillId="13" borderId="36" xfId="0" applyFont="1" applyFill="1" applyBorder="1" applyAlignment="1">
      <alignment horizontal="left"/>
    </xf>
    <xf numFmtId="0" fontId="22" fillId="13" borderId="37" xfId="0" applyFont="1" applyFill="1" applyBorder="1" applyAlignment="1">
      <alignment horizontal="left"/>
    </xf>
    <xf numFmtId="0" fontId="22" fillId="13" borderId="38" xfId="0" applyFont="1" applyFill="1" applyBorder="1" applyAlignment="1">
      <alignment horizontal="left"/>
    </xf>
    <xf numFmtId="0" fontId="22" fillId="0" borderId="1" xfId="0" applyFont="1" applyBorder="1" applyProtection="1">
      <protection locked="0"/>
    </xf>
    <xf numFmtId="0" fontId="47" fillId="21" borderId="0" xfId="0" applyFont="1" applyFill="1" applyAlignment="1">
      <alignment horizontal="left" wrapText="1"/>
    </xf>
    <xf numFmtId="0" fontId="25" fillId="7" borderId="1" xfId="0" applyFont="1" applyFill="1" applyBorder="1" applyAlignment="1">
      <alignment horizontal="left" vertical="top" wrapText="1"/>
    </xf>
    <xf numFmtId="0" fontId="25" fillId="7" borderId="1" xfId="0" applyFont="1" applyFill="1" applyBorder="1" applyAlignment="1">
      <alignment horizontal="left" vertical="center" wrapText="1"/>
    </xf>
    <xf numFmtId="0" fontId="41" fillId="21" borderId="0" xfId="0" applyFont="1" applyFill="1" applyAlignment="1">
      <alignment horizontal="left" wrapText="1"/>
    </xf>
    <xf numFmtId="49" fontId="25" fillId="14" borderId="6" xfId="1" applyNumberFormat="1" applyFont="1" applyFill="1" applyBorder="1" applyAlignment="1" applyProtection="1">
      <alignment horizontal="center" vertical="center" wrapText="1"/>
    </xf>
    <xf numFmtId="49" fontId="25" fillId="14" borderId="7" xfId="1" applyNumberFormat="1" applyFont="1" applyFill="1" applyBorder="1" applyAlignment="1" applyProtection="1">
      <alignment horizontal="center" vertical="center" wrapText="1"/>
    </xf>
    <xf numFmtId="49" fontId="25" fillId="14" borderId="8" xfId="1" applyNumberFormat="1" applyFont="1" applyFill="1" applyBorder="1" applyAlignment="1" applyProtection="1">
      <alignment horizontal="center" vertical="center" wrapText="1"/>
    </xf>
    <xf numFmtId="49" fontId="25" fillId="14" borderId="40" xfId="1" applyNumberFormat="1" applyFont="1" applyFill="1" applyBorder="1" applyAlignment="1" applyProtection="1">
      <alignment horizontal="center" vertical="center" wrapText="1"/>
    </xf>
    <xf numFmtId="49" fontId="25" fillId="14" borderId="41" xfId="1" applyNumberFormat="1" applyFont="1" applyFill="1" applyBorder="1" applyAlignment="1" applyProtection="1">
      <alignment horizontal="center" vertical="center" wrapText="1"/>
    </xf>
    <xf numFmtId="49" fontId="25" fillId="14" borderId="42" xfId="1" applyNumberFormat="1" applyFont="1" applyFill="1" applyBorder="1" applyAlignment="1" applyProtection="1">
      <alignment horizontal="center" vertical="center" wrapText="1"/>
    </xf>
    <xf numFmtId="49" fontId="25" fillId="14" borderId="9" xfId="4" applyNumberFormat="1" applyFont="1" applyFill="1" applyBorder="1" applyAlignment="1" applyProtection="1">
      <alignment horizontal="center" wrapText="1"/>
    </xf>
    <xf numFmtId="49" fontId="25" fillId="14" borderId="5" xfId="4" applyNumberFormat="1" applyFont="1" applyFill="1" applyBorder="1" applyAlignment="1" applyProtection="1">
      <alignment horizontal="center" wrapText="1"/>
    </xf>
    <xf numFmtId="0" fontId="22" fillId="7" borderId="1" xfId="0" applyFont="1" applyFill="1" applyBorder="1" applyAlignment="1">
      <alignment horizontal="left" wrapText="1"/>
    </xf>
    <xf numFmtId="0" fontId="25" fillId="12" borderId="2" xfId="0" applyFont="1" applyFill="1" applyBorder="1" applyAlignment="1">
      <alignment horizontal="left"/>
    </xf>
    <xf numFmtId="0" fontId="25" fillId="12" borderId="3" xfId="0" applyFont="1" applyFill="1" applyBorder="1" applyAlignment="1">
      <alignment horizontal="left"/>
    </xf>
    <xf numFmtId="0" fontId="25" fillId="12" borderId="39" xfId="0" applyFont="1" applyFill="1" applyBorder="1" applyAlignment="1">
      <alignment horizontal="left"/>
    </xf>
    <xf numFmtId="0" fontId="32" fillId="12" borderId="2" xfId="0" applyFont="1" applyFill="1" applyBorder="1" applyAlignment="1">
      <alignment horizontal="left"/>
    </xf>
    <xf numFmtId="0" fontId="32" fillId="12" borderId="3" xfId="0" applyFont="1" applyFill="1" applyBorder="1" applyAlignment="1">
      <alignment horizontal="left"/>
    </xf>
    <xf numFmtId="0" fontId="32" fillId="12" borderId="71" xfId="0" applyFont="1" applyFill="1" applyBorder="1" applyAlignment="1">
      <alignment horizontal="left"/>
    </xf>
    <xf numFmtId="0" fontId="25" fillId="7" borderId="2" xfId="0" applyFont="1" applyFill="1" applyBorder="1" applyAlignment="1">
      <alignment horizontal="left"/>
    </xf>
    <xf numFmtId="0" fontId="39" fillId="21" borderId="0" xfId="0" applyFont="1" applyFill="1" applyAlignment="1">
      <alignment horizontal="left" wrapText="1"/>
    </xf>
    <xf numFmtId="0" fontId="25" fillId="12" borderId="1" xfId="0" applyFont="1" applyFill="1" applyBorder="1" applyAlignment="1">
      <alignment horizontal="left"/>
    </xf>
    <xf numFmtId="0" fontId="25" fillId="2" borderId="1" xfId="0" applyFont="1" applyFill="1" applyBorder="1" applyAlignment="1" applyProtection="1">
      <alignment horizontal="left"/>
      <protection locked="0"/>
    </xf>
    <xf numFmtId="49" fontId="22" fillId="13" borderId="36" xfId="0" applyNumberFormat="1" applyFont="1" applyFill="1" applyBorder="1" applyAlignment="1">
      <alignment horizontal="left"/>
    </xf>
    <xf numFmtId="0" fontId="8" fillId="12" borderId="1" xfId="0" applyFont="1" applyFill="1" applyBorder="1" applyAlignment="1">
      <alignment horizontal="left"/>
    </xf>
    <xf numFmtId="0" fontId="44" fillId="21" borderId="0" xfId="0" applyFont="1" applyFill="1"/>
    <xf numFmtId="0" fontId="8" fillId="12" borderId="2" xfId="0" applyFont="1" applyFill="1" applyBorder="1" applyAlignment="1">
      <alignment horizontal="left"/>
    </xf>
    <xf numFmtId="0" fontId="48" fillId="21" borderId="0" xfId="0" applyFont="1" applyFill="1" applyAlignment="1">
      <alignment horizontal="left" wrapText="1"/>
    </xf>
    <xf numFmtId="0" fontId="8" fillId="12" borderId="2" xfId="0" applyFont="1" applyFill="1" applyBorder="1" applyAlignment="1">
      <alignment horizontal="center"/>
    </xf>
    <xf numFmtId="0" fontId="8" fillId="12" borderId="3" xfId="0" applyFont="1" applyFill="1" applyBorder="1" applyAlignment="1">
      <alignment horizontal="center"/>
    </xf>
    <xf numFmtId="0" fontId="8" fillId="12" borderId="39" xfId="0" applyFont="1" applyFill="1" applyBorder="1" applyAlignment="1">
      <alignment horizontal="center"/>
    </xf>
    <xf numFmtId="0" fontId="31" fillId="10" borderId="1" xfId="0" applyFont="1" applyFill="1" applyBorder="1" applyAlignment="1">
      <alignment horizontal="left" vertical="center"/>
    </xf>
    <xf numFmtId="0" fontId="25" fillId="4" borderId="1" xfId="0" applyFont="1" applyFill="1" applyBorder="1" applyAlignment="1">
      <alignment horizontal="left"/>
    </xf>
    <xf numFmtId="0" fontId="26" fillId="12" borderId="2" xfId="0" applyFont="1" applyFill="1" applyBorder="1" applyAlignment="1">
      <alignment horizontal="right"/>
    </xf>
    <xf numFmtId="0" fontId="26" fillId="12" borderId="3" xfId="0" applyFont="1" applyFill="1" applyBorder="1" applyAlignment="1">
      <alignment horizontal="right"/>
    </xf>
    <xf numFmtId="0" fontId="50" fillId="21" borderId="0" xfId="0" applyFont="1" applyFill="1" applyAlignment="1">
      <alignment horizontal="left" wrapText="1"/>
    </xf>
    <xf numFmtId="0" fontId="40" fillId="21" borderId="0" xfId="0" applyFont="1" applyFill="1" applyAlignment="1">
      <alignment horizontal="left" wrapText="1"/>
    </xf>
    <xf numFmtId="0" fontId="22" fillId="12" borderId="1" xfId="0" applyFont="1" applyFill="1" applyBorder="1" applyAlignment="1">
      <alignment horizontal="left" wrapText="1"/>
    </xf>
    <xf numFmtId="0" fontId="22" fillId="7" borderId="2" xfId="0" applyFont="1" applyFill="1" applyBorder="1" applyAlignment="1">
      <alignment horizontal="left"/>
    </xf>
    <xf numFmtId="0" fontId="22" fillId="7" borderId="3" xfId="0" applyFont="1" applyFill="1" applyBorder="1" applyAlignment="1">
      <alignment horizontal="left"/>
    </xf>
    <xf numFmtId="0" fontId="22" fillId="7" borderId="39" xfId="0" applyFont="1" applyFill="1" applyBorder="1" applyAlignment="1">
      <alignment horizontal="left"/>
    </xf>
    <xf numFmtId="0" fontId="22" fillId="0" borderId="1" xfId="0" applyFont="1" applyBorder="1" applyAlignment="1" applyProtection="1">
      <alignment horizontal="left"/>
      <protection locked="0"/>
    </xf>
    <xf numFmtId="0" fontId="27" fillId="7" borderId="3" xfId="0" applyFont="1" applyFill="1" applyBorder="1" applyAlignment="1">
      <alignment horizontal="right"/>
    </xf>
    <xf numFmtId="0" fontId="27" fillId="7" borderId="39" xfId="0" applyFont="1" applyFill="1" applyBorder="1" applyAlignment="1">
      <alignment horizontal="right"/>
    </xf>
    <xf numFmtId="0" fontId="29" fillId="21" borderId="0" xfId="0" applyFont="1" applyFill="1"/>
    <xf numFmtId="0" fontId="25" fillId="4" borderId="9" xfId="0" applyFont="1" applyFill="1" applyBorder="1" applyAlignment="1">
      <alignment horizontal="left"/>
    </xf>
    <xf numFmtId="0" fontId="25" fillId="4" borderId="5" xfId="0" applyFont="1" applyFill="1" applyBorder="1" applyAlignment="1">
      <alignment horizontal="left"/>
    </xf>
    <xf numFmtId="0" fontId="25" fillId="5" borderId="1" xfId="0" applyFont="1" applyFill="1" applyBorder="1" applyAlignment="1">
      <alignment horizontal="left"/>
    </xf>
    <xf numFmtId="0" fontId="34" fillId="21" borderId="0" xfId="0" applyFont="1" applyFill="1" applyAlignment="1">
      <alignment horizontal="left" wrapText="1"/>
    </xf>
    <xf numFmtId="0" fontId="26" fillId="7" borderId="3" xfId="0" applyFont="1" applyFill="1" applyBorder="1" applyAlignment="1">
      <alignment horizontal="right"/>
    </xf>
    <xf numFmtId="0" fontId="26" fillId="7" borderId="79" xfId="0" applyFont="1" applyFill="1" applyBorder="1" applyAlignment="1">
      <alignment horizontal="right"/>
    </xf>
    <xf numFmtId="0" fontId="26" fillId="7" borderId="80" xfId="0" applyFont="1" applyFill="1" applyBorder="1" applyAlignment="1">
      <alignment horizontal="right"/>
    </xf>
    <xf numFmtId="0" fontId="25" fillId="7" borderId="2" xfId="0" applyFont="1" applyFill="1" applyBorder="1" applyAlignment="1">
      <alignment horizontal="left" vertical="top" wrapText="1"/>
    </xf>
    <xf numFmtId="0" fontId="25" fillId="7" borderId="3" xfId="0" applyFont="1" applyFill="1" applyBorder="1" applyAlignment="1">
      <alignment horizontal="left" vertical="top" wrapText="1"/>
    </xf>
    <xf numFmtId="0" fontId="25" fillId="7" borderId="39" xfId="0" applyFont="1" applyFill="1" applyBorder="1" applyAlignment="1">
      <alignment horizontal="left" vertical="top" wrapText="1"/>
    </xf>
    <xf numFmtId="0" fontId="42" fillId="12" borderId="3" xfId="0" applyFont="1" applyFill="1" applyBorder="1" applyAlignment="1">
      <alignment horizontal="right"/>
    </xf>
    <xf numFmtId="0" fontId="42" fillId="12" borderId="39" xfId="0" applyFont="1" applyFill="1" applyBorder="1" applyAlignment="1">
      <alignment horizontal="right"/>
    </xf>
    <xf numFmtId="0" fontId="22" fillId="12" borderId="2" xfId="0" applyFont="1" applyFill="1" applyBorder="1" applyAlignment="1">
      <alignment horizontal="left"/>
    </xf>
    <xf numFmtId="0" fontId="22" fillId="12" borderId="3" xfId="0" applyFont="1" applyFill="1" applyBorder="1" applyAlignment="1">
      <alignment horizontal="left"/>
    </xf>
    <xf numFmtId="0" fontId="25" fillId="21" borderId="0" xfId="0" applyFont="1" applyFill="1" applyAlignment="1">
      <alignment horizontal="left"/>
    </xf>
    <xf numFmtId="49" fontId="22" fillId="11" borderId="72" xfId="0" applyNumberFormat="1" applyFont="1" applyFill="1" applyBorder="1" applyAlignment="1">
      <alignment wrapText="1"/>
    </xf>
    <xf numFmtId="49" fontId="22" fillId="11" borderId="0" xfId="0" applyNumberFormat="1" applyFont="1" applyFill="1" applyAlignment="1">
      <alignment wrapText="1"/>
    </xf>
    <xf numFmtId="49" fontId="22" fillId="11" borderId="73" xfId="0" applyNumberFormat="1" applyFont="1" applyFill="1" applyBorder="1" applyAlignment="1">
      <alignment wrapText="1"/>
    </xf>
    <xf numFmtId="0" fontId="44" fillId="11" borderId="0" xfId="0" applyFont="1" applyFill="1" applyAlignment="1">
      <alignment horizontal="left" wrapText="1"/>
    </xf>
    <xf numFmtId="1" fontId="22" fillId="13" borderId="36" xfId="0" applyNumberFormat="1" applyFont="1" applyFill="1" applyBorder="1" applyAlignment="1">
      <alignment horizontal="left"/>
    </xf>
    <xf numFmtId="1" fontId="22" fillId="13" borderId="37" xfId="0" applyNumberFormat="1" applyFont="1" applyFill="1" applyBorder="1" applyAlignment="1">
      <alignment horizontal="left"/>
    </xf>
    <xf numFmtId="1" fontId="22" fillId="13" borderId="38" xfId="0" applyNumberFormat="1" applyFont="1" applyFill="1" applyBorder="1" applyAlignment="1">
      <alignment horizontal="left"/>
    </xf>
    <xf numFmtId="49" fontId="22" fillId="11" borderId="72" xfId="0" applyNumberFormat="1" applyFont="1" applyFill="1" applyBorder="1"/>
    <xf numFmtId="49" fontId="22" fillId="11" borderId="0" xfId="0" applyNumberFormat="1" applyFont="1" applyFill="1"/>
    <xf numFmtId="49" fontId="22" fillId="11" borderId="73" xfId="0" applyNumberFormat="1" applyFont="1" applyFill="1" applyBorder="1"/>
    <xf numFmtId="49" fontId="22" fillId="11" borderId="74" xfId="0" applyNumberFormat="1" applyFont="1" applyFill="1" applyBorder="1" applyAlignment="1">
      <alignment wrapText="1"/>
    </xf>
    <xf numFmtId="49" fontId="22" fillId="11" borderId="75" xfId="0" applyNumberFormat="1" applyFont="1" applyFill="1" applyBorder="1" applyAlignment="1">
      <alignment wrapText="1"/>
    </xf>
    <xf numFmtId="49" fontId="22" fillId="11" borderId="76" xfId="0" applyNumberFormat="1" applyFont="1" applyFill="1" applyBorder="1" applyAlignment="1">
      <alignment wrapText="1"/>
    </xf>
    <xf numFmtId="0" fontId="27" fillId="0" borderId="1" xfId="0" applyFont="1" applyBorder="1" applyAlignment="1" applyProtection="1">
      <alignment horizontal="left" vertical="top" wrapText="1"/>
      <protection locked="0"/>
    </xf>
    <xf numFmtId="0" fontId="42" fillId="7" borderId="3" xfId="0" applyFont="1" applyFill="1" applyBorder="1" applyAlignment="1">
      <alignment horizontal="right"/>
    </xf>
    <xf numFmtId="0" fontId="42" fillId="7" borderId="39" xfId="0" applyFont="1" applyFill="1" applyBorder="1" applyAlignment="1">
      <alignment horizontal="right"/>
    </xf>
    <xf numFmtId="0" fontId="32" fillId="4" borderId="1" xfId="0" applyFont="1" applyFill="1" applyBorder="1" applyAlignment="1">
      <alignment horizontal="left"/>
    </xf>
    <xf numFmtId="164" fontId="25" fillId="12" borderId="9" xfId="1" applyNumberFormat="1" applyFont="1" applyFill="1" applyBorder="1" applyAlignment="1" applyProtection="1">
      <alignment horizontal="left" vertical="top" wrapText="1"/>
    </xf>
    <xf numFmtId="164" fontId="25" fillId="12" borderId="4" xfId="1" applyNumberFormat="1" applyFont="1" applyFill="1" applyBorder="1" applyAlignment="1" applyProtection="1">
      <alignment horizontal="left" vertical="top" wrapText="1"/>
    </xf>
    <xf numFmtId="164" fontId="25" fillId="12" borderId="5" xfId="1" applyNumberFormat="1" applyFont="1" applyFill="1" applyBorder="1" applyAlignment="1" applyProtection="1">
      <alignment horizontal="left" vertical="top" wrapText="1"/>
    </xf>
    <xf numFmtId="0" fontId="26" fillId="18" borderId="47" xfId="0" applyFont="1" applyFill="1" applyBorder="1" applyAlignment="1">
      <alignment horizontal="left"/>
    </xf>
    <xf numFmtId="0" fontId="26" fillId="18" borderId="48" xfId="0" applyFont="1" applyFill="1" applyBorder="1" applyAlignment="1">
      <alignment horizontal="left"/>
    </xf>
    <xf numFmtId="0" fontId="26" fillId="18" borderId="49" xfId="0" applyFont="1" applyFill="1" applyBorder="1" applyAlignment="1">
      <alignment horizontal="left"/>
    </xf>
    <xf numFmtId="0" fontId="22" fillId="13" borderId="56" xfId="0" applyFont="1" applyFill="1" applyBorder="1" applyAlignment="1">
      <alignment horizontal="left"/>
    </xf>
    <xf numFmtId="0" fontId="22" fillId="13" borderId="57" xfId="0" applyFont="1" applyFill="1" applyBorder="1" applyAlignment="1">
      <alignment horizontal="left"/>
    </xf>
    <xf numFmtId="0" fontId="22" fillId="13" borderId="58" xfId="0" applyFont="1" applyFill="1" applyBorder="1" applyAlignment="1">
      <alignment horizontal="left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22" fillId="13" borderId="43" xfId="0" applyFont="1" applyFill="1" applyBorder="1" applyAlignment="1">
      <alignment horizontal="left"/>
    </xf>
    <xf numFmtId="0" fontId="22" fillId="13" borderId="44" xfId="0" applyFont="1" applyFill="1" applyBorder="1" applyAlignment="1">
      <alignment horizontal="left"/>
    </xf>
    <xf numFmtId="0" fontId="22" fillId="13" borderId="45" xfId="0" applyFont="1" applyFill="1" applyBorder="1" applyAlignment="1">
      <alignment horizontal="left"/>
    </xf>
    <xf numFmtId="1" fontId="22" fillId="13" borderId="46" xfId="0" applyNumberFormat="1" applyFont="1" applyFill="1" applyBorder="1" applyAlignment="1">
      <alignment horizontal="left"/>
    </xf>
    <xf numFmtId="0" fontId="26" fillId="18" borderId="47" xfId="0" applyFont="1" applyFill="1" applyBorder="1"/>
    <xf numFmtId="0" fontId="26" fillId="18" borderId="48" xfId="0" applyFont="1" applyFill="1" applyBorder="1"/>
    <xf numFmtId="0" fontId="26" fillId="18" borderId="49" xfId="0" applyFont="1" applyFill="1" applyBorder="1"/>
    <xf numFmtId="0" fontId="25" fillId="18" borderId="50" xfId="0" applyFont="1" applyFill="1" applyBorder="1"/>
    <xf numFmtId="0" fontId="25" fillId="18" borderId="51" xfId="0" applyFont="1" applyFill="1" applyBorder="1"/>
    <xf numFmtId="0" fontId="25" fillId="18" borderId="52" xfId="0" applyFont="1" applyFill="1" applyBorder="1"/>
    <xf numFmtId="0" fontId="25" fillId="0" borderId="53" xfId="0" applyFont="1" applyBorder="1"/>
    <xf numFmtId="0" fontId="25" fillId="0" borderId="54" xfId="0" applyFont="1" applyBorder="1"/>
    <xf numFmtId="0" fontId="25" fillId="0" borderId="55" xfId="0" applyFont="1" applyBorder="1"/>
  </cellXfs>
  <cellStyles count="8">
    <cellStyle name="Comma" xfId="1" builtinId="3"/>
    <cellStyle name="Comma 2" xfId="2" xr:uid="{00000000-0005-0000-0000-000001000000}"/>
    <cellStyle name="Comma 2 2" xfId="3" xr:uid="{00000000-0005-0000-0000-000002000000}"/>
    <cellStyle name="Currency" xfId="4" builtinId="4"/>
    <cellStyle name="Currency 2" xfId="5" xr:uid="{00000000-0005-0000-0000-000004000000}"/>
    <cellStyle name="Currency 2 2" xfId="6" xr:uid="{00000000-0005-0000-0000-000005000000}"/>
    <cellStyle name="Normal" xfId="0" builtinId="0"/>
    <cellStyle name="Percent" xfId="7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E38B1"/>
      <color rgb="FF2E38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</xdr:row>
      <xdr:rowOff>9524</xdr:rowOff>
    </xdr:from>
    <xdr:to>
      <xdr:col>1</xdr:col>
      <xdr:colOff>895350</xdr:colOff>
      <xdr:row>4</xdr:row>
      <xdr:rowOff>203867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1935" y="276224"/>
          <a:ext cx="872490" cy="880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</xdr:colOff>
      <xdr:row>62</xdr:row>
      <xdr:rowOff>0</xdr:rowOff>
    </xdr:from>
    <xdr:to>
      <xdr:col>1</xdr:col>
      <xdr:colOff>922972</xdr:colOff>
      <xdr:row>66</xdr:row>
      <xdr:rowOff>19050</xdr:rowOff>
    </xdr:to>
    <xdr:pic>
      <xdr:nvPicPr>
        <xdr:cNvPr id="1080" name="Picture 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8602" y="16443960"/>
          <a:ext cx="90297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125</xdr:row>
      <xdr:rowOff>0</xdr:rowOff>
    </xdr:from>
    <xdr:to>
      <xdr:col>1</xdr:col>
      <xdr:colOff>918210</xdr:colOff>
      <xdr:row>129</xdr:row>
      <xdr:rowOff>19050</xdr:rowOff>
    </xdr:to>
    <xdr:pic>
      <xdr:nvPicPr>
        <xdr:cNvPr id="1081" name="Picture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3840" y="30022800"/>
          <a:ext cx="902970" cy="902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</xdr:row>
      <xdr:rowOff>9525</xdr:rowOff>
    </xdr:from>
    <xdr:to>
      <xdr:col>1</xdr:col>
      <xdr:colOff>723900</xdr:colOff>
      <xdr:row>5</xdr:row>
      <xdr:rowOff>133350</xdr:rowOff>
    </xdr:to>
    <xdr:pic>
      <xdr:nvPicPr>
        <xdr:cNvPr id="2067" name="Picture 2">
          <a:extLst>
            <a:ext uri="{FF2B5EF4-FFF2-40B4-BE49-F238E27FC236}">
              <a16:creationId xmlns:a16="http://schemas.microsoft.com/office/drawing/2014/main" id="{00000000-0008-0000-01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61925" y="542925"/>
          <a:ext cx="704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2609850</xdr:colOff>
      <xdr:row>1</xdr:row>
      <xdr:rowOff>38100</xdr:rowOff>
    </xdr:from>
    <xdr:to>
      <xdr:col>2</xdr:col>
      <xdr:colOff>895350</xdr:colOff>
      <xdr:row>4</xdr:row>
      <xdr:rowOff>152400</xdr:rowOff>
    </xdr:to>
    <xdr:pic>
      <xdr:nvPicPr>
        <xdr:cNvPr id="3091" name="Picture 1" descr="AC_FUND_Theatre.png">
          <a:extLst>
            <a:ext uri="{FF2B5EF4-FFF2-40B4-BE49-F238E27FC236}">
              <a16:creationId xmlns:a16="http://schemas.microsoft.com/office/drawing/2014/main" id="{00000000-0008-0000-0200-000013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52400"/>
          <a:ext cx="13811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6"/>
  <sheetViews>
    <sheetView showGridLines="0" tabSelected="1" topLeftCell="A21" zoomScale="85" zoomScaleNormal="85" zoomScaleSheetLayoutView="100" workbookViewId="0">
      <selection activeCell="H31" sqref="H31"/>
    </sheetView>
  </sheetViews>
  <sheetFormatPr defaultColWidth="9.109375" defaultRowHeight="15.6" x14ac:dyDescent="0.3"/>
  <cols>
    <col min="1" max="1" width="3.33203125" style="68" customWidth="1"/>
    <col min="2" max="2" width="46.44140625" style="1" customWidth="1"/>
    <col min="3" max="3" width="18.44140625" style="13" customWidth="1"/>
    <col min="4" max="5" width="18.44140625" style="14" customWidth="1"/>
    <col min="6" max="6" width="20.44140625" style="14" customWidth="1"/>
    <col min="7" max="7" width="17.109375" style="14" customWidth="1"/>
    <col min="8" max="8" width="3" style="1" customWidth="1"/>
    <col min="9" max="9" width="101.44140625" style="46" customWidth="1"/>
    <col min="10" max="10" width="3" style="1" customWidth="1"/>
    <col min="11" max="16384" width="9.109375" style="1"/>
  </cols>
  <sheetData>
    <row r="1" spans="1:10" s="4" customFormat="1" ht="21" x14ac:dyDescent="0.4">
      <c r="A1" s="174"/>
      <c r="B1" s="172"/>
      <c r="C1" s="177"/>
      <c r="D1" s="178"/>
      <c r="E1" s="178"/>
      <c r="F1" s="178"/>
      <c r="G1" s="178"/>
      <c r="H1" s="172"/>
      <c r="I1" s="203"/>
      <c r="J1" s="199"/>
    </row>
    <row r="2" spans="1:10" s="4" customFormat="1" ht="21" x14ac:dyDescent="0.4">
      <c r="A2" s="174"/>
      <c r="B2" s="173"/>
      <c r="C2" s="271" t="s">
        <v>0</v>
      </c>
      <c r="D2" s="271"/>
      <c r="E2" s="271"/>
      <c r="F2" s="271"/>
      <c r="G2" s="179" t="s">
        <v>1</v>
      </c>
      <c r="H2" s="173"/>
      <c r="I2" s="179" t="s">
        <v>2</v>
      </c>
      <c r="J2" s="199"/>
    </row>
    <row r="3" spans="1:10" s="7" customFormat="1" ht="16.2" thickBot="1" x14ac:dyDescent="0.35">
      <c r="A3" s="171"/>
      <c r="B3" s="175"/>
      <c r="C3" s="175"/>
      <c r="D3" s="173"/>
      <c r="E3" s="173"/>
      <c r="F3" s="173"/>
      <c r="G3" s="173"/>
      <c r="H3" s="173"/>
      <c r="I3" s="204"/>
      <c r="J3" s="200"/>
    </row>
    <row r="4" spans="1:10" ht="16.2" thickBot="1" x14ac:dyDescent="0.35">
      <c r="A4" s="174"/>
      <c r="B4" s="176" t="s">
        <v>3</v>
      </c>
      <c r="C4" s="221"/>
      <c r="D4" s="222"/>
      <c r="E4" s="223"/>
      <c r="F4" s="172"/>
      <c r="G4" s="173"/>
      <c r="H4" s="173"/>
      <c r="I4" s="186"/>
      <c r="J4" s="172"/>
    </row>
    <row r="5" spans="1:10" ht="16.2" thickBot="1" x14ac:dyDescent="0.35">
      <c r="A5" s="174"/>
      <c r="B5" s="176" t="s">
        <v>4</v>
      </c>
      <c r="C5" s="224"/>
      <c r="D5" s="225"/>
      <c r="E5" s="226"/>
      <c r="F5" s="172"/>
      <c r="G5" s="173"/>
      <c r="H5" s="173"/>
      <c r="I5" s="186"/>
      <c r="J5" s="172"/>
    </row>
    <row r="6" spans="1:10" ht="16.2" thickBot="1" x14ac:dyDescent="0.35">
      <c r="A6" s="174"/>
      <c r="B6" s="176" t="s">
        <v>5</v>
      </c>
      <c r="C6" s="221"/>
      <c r="D6" s="222"/>
      <c r="E6" s="223"/>
      <c r="F6" s="172"/>
      <c r="G6" s="173"/>
      <c r="H6" s="173"/>
      <c r="I6" s="186"/>
      <c r="J6" s="172"/>
    </row>
    <row r="7" spans="1:10" ht="16.2" thickBot="1" x14ac:dyDescent="0.35">
      <c r="A7" s="174"/>
      <c r="B7" s="172"/>
      <c r="C7" s="177"/>
      <c r="D7" s="178"/>
      <c r="E7" s="178"/>
      <c r="F7" s="178"/>
      <c r="G7" s="178"/>
      <c r="H7" s="172"/>
      <c r="I7" s="186"/>
      <c r="J7" s="172"/>
    </row>
    <row r="8" spans="1:10" s="9" customFormat="1" ht="18.600000000000001" thickBot="1" x14ac:dyDescent="0.4">
      <c r="A8" s="171"/>
      <c r="B8" s="214" t="s">
        <v>6</v>
      </c>
      <c r="C8" s="215"/>
      <c r="D8" s="215"/>
      <c r="E8" s="215"/>
      <c r="F8" s="215"/>
      <c r="G8" s="216"/>
      <c r="H8" s="172"/>
      <c r="I8" s="206"/>
      <c r="J8" s="201"/>
    </row>
    <row r="9" spans="1:10" s="9" customFormat="1" ht="168.75" customHeight="1" thickBot="1" x14ac:dyDescent="0.35">
      <c r="A9" s="171"/>
      <c r="B9" s="235" t="s">
        <v>7</v>
      </c>
      <c r="C9" s="236"/>
      <c r="D9" s="236"/>
      <c r="E9" s="236"/>
      <c r="F9" s="236"/>
      <c r="G9" s="237"/>
      <c r="H9" s="172"/>
      <c r="I9" s="206"/>
      <c r="J9" s="201"/>
    </row>
    <row r="10" spans="1:10" s="9" customFormat="1" ht="15" customHeight="1" thickBot="1" x14ac:dyDescent="0.35">
      <c r="A10" s="171"/>
      <c r="B10" s="172"/>
      <c r="C10" s="172"/>
      <c r="D10" s="172"/>
      <c r="E10" s="172"/>
      <c r="F10" s="172"/>
      <c r="G10" s="172"/>
      <c r="H10" s="172"/>
      <c r="I10" s="206"/>
      <c r="J10" s="201"/>
    </row>
    <row r="11" spans="1:10" s="9" customFormat="1" ht="18.600000000000001" thickBot="1" x14ac:dyDescent="0.4">
      <c r="A11" s="171"/>
      <c r="B11" s="238" t="s">
        <v>8</v>
      </c>
      <c r="C11" s="238"/>
      <c r="D11" s="238"/>
      <c r="E11" s="238"/>
      <c r="F11" s="238"/>
      <c r="G11" s="238"/>
      <c r="H11" s="172"/>
      <c r="I11" s="47" t="s">
        <v>9</v>
      </c>
      <c r="J11" s="201"/>
    </row>
    <row r="12" spans="1:10" s="9" customFormat="1" ht="16.2" thickBot="1" x14ac:dyDescent="0.35">
      <c r="A12" s="171"/>
      <c r="B12" s="239" t="s">
        <v>10</v>
      </c>
      <c r="C12" s="239"/>
      <c r="D12" s="239"/>
      <c r="E12" s="239"/>
      <c r="F12" s="239"/>
      <c r="G12" s="54">
        <v>0</v>
      </c>
      <c r="H12" s="172"/>
      <c r="I12" s="48"/>
      <c r="J12" s="201"/>
    </row>
    <row r="13" spans="1:10" s="9" customFormat="1" ht="16.2" thickBot="1" x14ac:dyDescent="0.35">
      <c r="A13" s="171"/>
      <c r="B13" s="239" t="s">
        <v>11</v>
      </c>
      <c r="C13" s="239"/>
      <c r="D13" s="239"/>
      <c r="E13" s="239"/>
      <c r="F13" s="239"/>
      <c r="G13" s="54">
        <v>0</v>
      </c>
      <c r="H13" s="172"/>
      <c r="I13" s="48"/>
      <c r="J13" s="201"/>
    </row>
    <row r="14" spans="1:10" s="9" customFormat="1" ht="33" customHeight="1" thickBot="1" x14ac:dyDescent="0.35">
      <c r="A14" s="171"/>
      <c r="B14" s="247" t="s">
        <v>12</v>
      </c>
      <c r="C14" s="247"/>
      <c r="D14" s="247"/>
      <c r="E14" s="247"/>
      <c r="F14" s="247"/>
      <c r="G14" s="54">
        <v>0</v>
      </c>
      <c r="H14" s="172"/>
      <c r="I14" s="48"/>
      <c r="J14" s="201"/>
    </row>
    <row r="15" spans="1:10" s="9" customFormat="1" ht="15" customHeight="1" thickBot="1" x14ac:dyDescent="0.35">
      <c r="A15" s="171"/>
      <c r="B15" s="298" t="s">
        <v>13</v>
      </c>
      <c r="C15" s="299"/>
      <c r="D15" s="299"/>
      <c r="E15" s="299"/>
      <c r="F15" s="300"/>
      <c r="G15" s="54"/>
      <c r="H15" s="172"/>
      <c r="I15" s="48"/>
      <c r="J15" s="201"/>
    </row>
    <row r="16" spans="1:10" s="9" customFormat="1" ht="16.5" customHeight="1" thickBot="1" x14ac:dyDescent="0.35">
      <c r="A16" s="171"/>
      <c r="B16" s="240" t="s">
        <v>14</v>
      </c>
      <c r="C16" s="240"/>
      <c r="D16" s="240"/>
      <c r="E16" s="240"/>
      <c r="F16" s="240"/>
      <c r="G16" s="54">
        <v>0</v>
      </c>
      <c r="H16" s="172"/>
      <c r="I16" s="48"/>
      <c r="J16" s="201"/>
    </row>
    <row r="17" spans="1:10" s="9" customFormat="1" ht="16.2" thickBot="1" x14ac:dyDescent="0.35">
      <c r="A17" s="171"/>
      <c r="B17" s="239" t="s">
        <v>15</v>
      </c>
      <c r="C17" s="239"/>
      <c r="D17" s="239"/>
      <c r="E17" s="239"/>
      <c r="F17" s="239"/>
      <c r="G17" s="54">
        <v>0</v>
      </c>
      <c r="H17" s="172"/>
      <c r="I17" s="48"/>
      <c r="J17" s="201"/>
    </row>
    <row r="18" spans="1:10" s="11" customFormat="1" ht="16.2" thickBot="1" x14ac:dyDescent="0.35">
      <c r="A18" s="171"/>
      <c r="B18" s="239" t="s">
        <v>16</v>
      </c>
      <c r="C18" s="239"/>
      <c r="D18" s="239"/>
      <c r="E18" s="239"/>
      <c r="F18" s="239"/>
      <c r="G18" s="54">
        <v>0</v>
      </c>
      <c r="H18" s="172"/>
      <c r="I18" s="49"/>
      <c r="J18" s="201"/>
    </row>
    <row r="19" spans="1:10" s="11" customFormat="1" ht="7.95" customHeight="1" x14ac:dyDescent="0.3">
      <c r="A19" s="171"/>
      <c r="B19" s="187"/>
      <c r="C19" s="187"/>
      <c r="D19" s="187"/>
      <c r="E19" s="187"/>
      <c r="F19" s="187"/>
      <c r="G19" s="187"/>
      <c r="H19" s="172"/>
      <c r="I19" s="206"/>
      <c r="J19" s="201"/>
    </row>
    <row r="20" spans="1:10" s="53" customFormat="1" ht="21" x14ac:dyDescent="0.4">
      <c r="A20" s="171"/>
      <c r="B20" s="249" t="s">
        <v>17</v>
      </c>
      <c r="C20" s="249"/>
      <c r="D20" s="249"/>
      <c r="E20" s="249"/>
      <c r="F20" s="249"/>
      <c r="G20" s="249"/>
      <c r="H20" s="183"/>
      <c r="I20" s="206"/>
      <c r="J20" s="202"/>
    </row>
    <row r="21" spans="1:10" s="9" customFormat="1" ht="16.2" thickBot="1" x14ac:dyDescent="0.35">
      <c r="A21" s="171"/>
      <c r="B21" s="175" t="s">
        <v>18</v>
      </c>
      <c r="C21" s="172"/>
      <c r="D21" s="172"/>
      <c r="E21" s="172"/>
      <c r="F21" s="172"/>
      <c r="G21" s="172"/>
      <c r="H21" s="172"/>
      <c r="I21" s="206"/>
      <c r="J21" s="201"/>
    </row>
    <row r="22" spans="1:10" ht="18.600000000000001" thickBot="1" x14ac:dyDescent="0.4">
      <c r="A22" s="174" t="s">
        <v>19</v>
      </c>
      <c r="B22" s="238" t="s">
        <v>20</v>
      </c>
      <c r="C22" s="238"/>
      <c r="D22" s="238"/>
      <c r="E22" s="238"/>
      <c r="F22" s="238"/>
      <c r="G22" s="238"/>
      <c r="H22" s="172"/>
      <c r="I22" s="49"/>
      <c r="J22" s="172"/>
    </row>
    <row r="23" spans="1:10" ht="49.5" customHeight="1" thickBot="1" x14ac:dyDescent="0.35">
      <c r="A23" s="174"/>
      <c r="B23" s="247" t="s">
        <v>21</v>
      </c>
      <c r="C23" s="22" t="s">
        <v>22</v>
      </c>
      <c r="D23" s="22" t="s">
        <v>16</v>
      </c>
      <c r="E23" s="22" t="s">
        <v>23</v>
      </c>
      <c r="F23" s="66" t="s">
        <v>24</v>
      </c>
      <c r="G23" s="256"/>
      <c r="H23" s="172"/>
      <c r="I23" s="48"/>
      <c r="J23" s="172"/>
    </row>
    <row r="24" spans="1:10" ht="27" customHeight="1" thickBot="1" x14ac:dyDescent="0.35">
      <c r="A24" s="174"/>
      <c r="B24" s="247"/>
      <c r="C24" s="58">
        <v>0</v>
      </c>
      <c r="D24" s="59">
        <f>SUM(G18)</f>
        <v>0</v>
      </c>
      <c r="E24" s="60">
        <v>0</v>
      </c>
      <c r="F24" s="61">
        <f>SUM(C24*D24)*E24</f>
        <v>0</v>
      </c>
      <c r="G24" s="257"/>
      <c r="H24" s="172"/>
      <c r="I24" s="48"/>
      <c r="J24" s="172"/>
    </row>
    <row r="25" spans="1:10" ht="33" customHeight="1" thickBot="1" x14ac:dyDescent="0.35">
      <c r="A25" s="174"/>
      <c r="B25" s="247" t="s">
        <v>25</v>
      </c>
      <c r="C25" s="51" t="s">
        <v>26</v>
      </c>
      <c r="D25" s="250"/>
      <c r="E25" s="251"/>
      <c r="F25" s="252"/>
      <c r="G25" s="67"/>
      <c r="H25" s="172"/>
      <c r="I25" s="48"/>
      <c r="J25" s="172"/>
    </row>
    <row r="26" spans="1:10" ht="27" customHeight="1" thickBot="1" x14ac:dyDescent="0.35">
      <c r="A26" s="174"/>
      <c r="B26" s="247"/>
      <c r="C26" s="62">
        <v>0</v>
      </c>
      <c r="D26" s="253"/>
      <c r="E26" s="254"/>
      <c r="F26" s="255"/>
      <c r="G26" s="75">
        <f>SUM(F24*C26)</f>
        <v>0</v>
      </c>
      <c r="H26" s="172"/>
      <c r="I26" s="57"/>
      <c r="J26" s="172"/>
    </row>
    <row r="27" spans="1:10" s="11" customFormat="1" ht="7.5" customHeight="1" thickBot="1" x14ac:dyDescent="0.35">
      <c r="A27" s="171"/>
      <c r="B27" s="12"/>
      <c r="C27" s="12"/>
      <c r="D27" s="12"/>
      <c r="E27" s="12"/>
      <c r="F27" s="12"/>
      <c r="G27" s="12"/>
      <c r="H27" s="172"/>
      <c r="I27" s="206"/>
      <c r="J27" s="201"/>
    </row>
    <row r="28" spans="1:10" ht="16.5" customHeight="1" thickBot="1" x14ac:dyDescent="0.35">
      <c r="A28" s="174"/>
      <c r="B28" s="248" t="s">
        <v>27</v>
      </c>
      <c r="C28" s="22" t="s">
        <v>28</v>
      </c>
      <c r="D28" s="22" t="s">
        <v>29</v>
      </c>
      <c r="E28" s="22" t="s">
        <v>16</v>
      </c>
      <c r="F28" s="22" t="s">
        <v>30</v>
      </c>
      <c r="G28" s="67"/>
      <c r="H28" s="172"/>
      <c r="I28" s="48"/>
      <c r="J28" s="172"/>
    </row>
    <row r="29" spans="1:10" ht="30" customHeight="1" thickBot="1" x14ac:dyDescent="0.35">
      <c r="A29" s="174"/>
      <c r="B29" s="248"/>
      <c r="C29" s="64">
        <v>0</v>
      </c>
      <c r="D29" s="65">
        <f>SUM(C24)</f>
        <v>0</v>
      </c>
      <c r="E29" s="65">
        <f>SUM(D24)</f>
        <v>0</v>
      </c>
      <c r="F29" s="60">
        <v>0</v>
      </c>
      <c r="G29" s="63">
        <f>SUM(C29*F24*F29)</f>
        <v>0</v>
      </c>
      <c r="H29" s="172"/>
      <c r="I29" s="48"/>
      <c r="J29" s="172"/>
    </row>
    <row r="30" spans="1:10" s="11" customFormat="1" ht="7.95" customHeight="1" thickBot="1" x14ac:dyDescent="0.35">
      <c r="A30" s="171"/>
      <c r="B30" s="187"/>
      <c r="C30" s="187"/>
      <c r="D30" s="187"/>
      <c r="E30" s="187"/>
      <c r="F30" s="187"/>
      <c r="G30" s="187"/>
      <c r="H30" s="172"/>
      <c r="I30" s="206"/>
      <c r="J30" s="201"/>
    </row>
    <row r="31" spans="1:10" ht="16.2" thickBot="1" x14ac:dyDescent="0.35">
      <c r="A31" s="174"/>
      <c r="B31" s="259" t="s">
        <v>31</v>
      </c>
      <c r="C31" s="260"/>
      <c r="D31" s="260"/>
      <c r="E31" s="260"/>
      <c r="F31" s="261"/>
      <c r="G31" s="76">
        <f>SUM(G26,G29)</f>
        <v>0</v>
      </c>
      <c r="H31" s="172"/>
      <c r="I31" s="49"/>
      <c r="J31" s="172"/>
    </row>
    <row r="32" spans="1:10" s="4" customFormat="1" ht="7.95" customHeight="1" x14ac:dyDescent="0.4">
      <c r="A32" s="174"/>
      <c r="B32" s="172"/>
      <c r="C32" s="177"/>
      <c r="D32" s="178"/>
      <c r="E32" s="178"/>
      <c r="F32" s="178"/>
      <c r="G32" s="178"/>
      <c r="H32" s="172"/>
      <c r="I32" s="203"/>
      <c r="J32" s="199"/>
    </row>
    <row r="33" spans="1:12" s="50" customFormat="1" ht="18.75" customHeight="1" thickBot="1" x14ac:dyDescent="0.35">
      <c r="A33" s="174"/>
      <c r="B33" s="190" t="s">
        <v>32</v>
      </c>
      <c r="C33" s="197"/>
      <c r="D33" s="198"/>
      <c r="E33" s="198"/>
      <c r="F33" s="198"/>
      <c r="G33" s="198"/>
      <c r="H33" s="184"/>
      <c r="I33" s="187"/>
      <c r="J33" s="190"/>
    </row>
    <row r="34" spans="1:12" ht="18.600000000000001" thickBot="1" x14ac:dyDescent="0.4">
      <c r="A34" s="174" t="s">
        <v>33</v>
      </c>
      <c r="B34" s="238" t="s">
        <v>34</v>
      </c>
      <c r="C34" s="238"/>
      <c r="D34" s="238"/>
      <c r="E34" s="238"/>
      <c r="F34" s="238"/>
      <c r="G34" s="238"/>
      <c r="H34" s="172"/>
      <c r="I34" s="47" t="s">
        <v>9</v>
      </c>
      <c r="J34" s="172"/>
      <c r="L34" s="1" t="s">
        <v>35</v>
      </c>
    </row>
    <row r="35" spans="1:12" ht="16.2" thickBot="1" x14ac:dyDescent="0.35">
      <c r="A35" s="174"/>
      <c r="B35" s="247" t="s">
        <v>36</v>
      </c>
      <c r="C35" s="247"/>
      <c r="D35" s="247"/>
      <c r="E35" s="247"/>
      <c r="F35" s="247"/>
      <c r="G35" s="77">
        <v>0</v>
      </c>
      <c r="H35" s="172"/>
      <c r="I35" s="48"/>
      <c r="J35" s="172"/>
    </row>
    <row r="36" spans="1:12" ht="16.2" thickBot="1" x14ac:dyDescent="0.35">
      <c r="A36" s="174"/>
      <c r="B36" s="247" t="s">
        <v>37</v>
      </c>
      <c r="C36" s="247"/>
      <c r="D36" s="247"/>
      <c r="E36" s="247"/>
      <c r="F36" s="247"/>
      <c r="G36" s="77">
        <v>0</v>
      </c>
      <c r="H36" s="172"/>
      <c r="I36" s="48"/>
      <c r="J36" s="172"/>
    </row>
    <row r="37" spans="1:12" ht="33" customHeight="1" thickBot="1" x14ac:dyDescent="0.35">
      <c r="A37" s="174"/>
      <c r="B37" s="247" t="s">
        <v>38</v>
      </c>
      <c r="C37" s="247"/>
      <c r="D37" s="247"/>
      <c r="E37" s="247"/>
      <c r="F37" s="247"/>
      <c r="G37" s="77">
        <v>0</v>
      </c>
      <c r="H37" s="172"/>
      <c r="I37" s="48"/>
      <c r="J37" s="172"/>
    </row>
    <row r="38" spans="1:12" ht="16.2" thickBot="1" x14ac:dyDescent="0.35">
      <c r="A38" s="174"/>
      <c r="B38" s="240" t="s">
        <v>39</v>
      </c>
      <c r="C38" s="240"/>
      <c r="D38" s="240"/>
      <c r="E38" s="240"/>
      <c r="F38" s="240"/>
      <c r="G38" s="78">
        <v>0</v>
      </c>
      <c r="H38" s="172"/>
      <c r="I38" s="48"/>
      <c r="J38" s="172"/>
    </row>
    <row r="39" spans="1:12" ht="27" customHeight="1" thickBot="1" x14ac:dyDescent="0.35">
      <c r="A39" s="174"/>
      <c r="B39" s="240" t="s">
        <v>40</v>
      </c>
      <c r="C39" s="240"/>
      <c r="D39" s="240"/>
      <c r="E39" s="240"/>
      <c r="F39" s="265"/>
      <c r="G39" s="79">
        <v>0</v>
      </c>
      <c r="H39" s="172"/>
      <c r="I39" s="48"/>
      <c r="J39" s="172"/>
    </row>
    <row r="40" spans="1:12" ht="16.2" thickBot="1" x14ac:dyDescent="0.35">
      <c r="A40" s="174"/>
      <c r="B40" s="23" t="s">
        <v>41</v>
      </c>
      <c r="C40" s="268"/>
      <c r="D40" s="268"/>
      <c r="E40" s="268"/>
      <c r="F40" s="268"/>
      <c r="G40" s="77">
        <v>0</v>
      </c>
      <c r="H40" s="172"/>
      <c r="I40" s="49"/>
      <c r="J40" s="172"/>
    </row>
    <row r="41" spans="1:12" s="4" customFormat="1" ht="7.95" customHeight="1" thickBot="1" x14ac:dyDescent="0.45">
      <c r="A41" s="174"/>
      <c r="B41" s="172"/>
      <c r="C41" s="177"/>
      <c r="D41" s="178"/>
      <c r="E41" s="178"/>
      <c r="F41" s="178"/>
      <c r="G41" s="178"/>
      <c r="H41" s="172"/>
      <c r="I41" s="203"/>
      <c r="J41" s="199"/>
    </row>
    <row r="42" spans="1:12" ht="16.2" thickBot="1" x14ac:dyDescent="0.35">
      <c r="A42" s="174"/>
      <c r="B42" s="240" t="s">
        <v>42</v>
      </c>
      <c r="C42" s="240"/>
      <c r="D42" s="240"/>
      <c r="E42" s="240"/>
      <c r="F42" s="265"/>
      <c r="G42" s="76">
        <f>SUM(G35:G40)</f>
        <v>0</v>
      </c>
      <c r="H42" s="172"/>
      <c r="I42" s="48"/>
      <c r="J42" s="172"/>
    </row>
    <row r="43" spans="1:12" s="9" customFormat="1" ht="7.95" customHeight="1" x14ac:dyDescent="0.3">
      <c r="A43" s="171"/>
      <c r="B43" s="172"/>
      <c r="C43" s="172"/>
      <c r="D43" s="172"/>
      <c r="E43" s="172"/>
      <c r="F43" s="172"/>
      <c r="G43" s="172"/>
      <c r="H43" s="172"/>
      <c r="I43" s="206"/>
      <c r="J43" s="201"/>
    </row>
    <row r="44" spans="1:12" ht="18.600000000000001" thickBot="1" x14ac:dyDescent="0.4">
      <c r="A44" s="174"/>
      <c r="B44" s="246" t="s">
        <v>43</v>
      </c>
      <c r="C44" s="266"/>
      <c r="D44" s="266"/>
      <c r="E44" s="266"/>
      <c r="F44" s="266"/>
      <c r="G44" s="266"/>
      <c r="H44" s="172"/>
      <c r="I44" s="186"/>
      <c r="J44" s="172"/>
    </row>
    <row r="45" spans="1:12" ht="16.5" customHeight="1" thickBot="1" x14ac:dyDescent="0.35">
      <c r="A45" s="174"/>
      <c r="B45" s="267" t="s">
        <v>44</v>
      </c>
      <c r="C45" s="267"/>
      <c r="D45" s="267"/>
      <c r="E45" s="267"/>
      <c r="F45" s="267"/>
      <c r="G45" s="80">
        <f>SUM('IONCAM COMHCHINEÁIL'!G24)</f>
        <v>0</v>
      </c>
      <c r="H45" s="172"/>
      <c r="I45" s="49"/>
      <c r="J45" s="172"/>
    </row>
    <row r="46" spans="1:12" s="10" customFormat="1" ht="7.95" customHeight="1" thickBot="1" x14ac:dyDescent="0.35">
      <c r="A46" s="174"/>
      <c r="B46" s="184"/>
      <c r="C46" s="184"/>
      <c r="D46" s="184"/>
      <c r="E46" s="184"/>
      <c r="F46" s="184"/>
      <c r="G46" s="196"/>
      <c r="H46" s="172"/>
      <c r="I46" s="205"/>
      <c r="J46" s="172"/>
    </row>
    <row r="47" spans="1:12" ht="16.2" thickBot="1" x14ac:dyDescent="0.35">
      <c r="A47" s="174"/>
      <c r="B47" s="262" t="s">
        <v>45</v>
      </c>
      <c r="C47" s="263"/>
      <c r="D47" s="263"/>
      <c r="E47" s="263"/>
      <c r="F47" s="264"/>
      <c r="G47" s="81">
        <f>SUM(G31,G42,G45)</f>
        <v>0</v>
      </c>
      <c r="H47" s="172"/>
      <c r="I47" s="49"/>
      <c r="J47" s="172"/>
    </row>
    <row r="48" spans="1:12" s="9" customFormat="1" ht="7.95" customHeight="1" thickBot="1" x14ac:dyDescent="0.35">
      <c r="A48" s="171"/>
      <c r="B48" s="172"/>
      <c r="C48" s="172"/>
      <c r="D48" s="172"/>
      <c r="E48" s="172"/>
      <c r="F48" s="172"/>
      <c r="G48" s="172"/>
      <c r="H48" s="172"/>
      <c r="I48" s="206"/>
      <c r="J48" s="201"/>
    </row>
    <row r="49" spans="1:10" s="52" customFormat="1" ht="18.600000000000001" thickBot="1" x14ac:dyDescent="0.35">
      <c r="A49" s="174" t="s">
        <v>46</v>
      </c>
      <c r="B49" s="277" t="s">
        <v>47</v>
      </c>
      <c r="C49" s="277"/>
      <c r="D49" s="277"/>
      <c r="E49" s="277"/>
      <c r="F49" s="277"/>
      <c r="G49" s="277"/>
      <c r="H49" s="185"/>
      <c r="I49" s="56" t="s">
        <v>9</v>
      </c>
      <c r="J49" s="185"/>
    </row>
    <row r="50" spans="1:10" ht="16.2" thickBot="1" x14ac:dyDescent="0.35">
      <c r="A50" s="174"/>
      <c r="B50" s="273" t="s">
        <v>48</v>
      </c>
      <c r="C50" s="294"/>
      <c r="D50" s="294"/>
      <c r="E50" s="294"/>
      <c r="F50" s="294"/>
      <c r="G50" s="294"/>
      <c r="H50" s="172"/>
      <c r="I50" s="186"/>
      <c r="J50" s="172"/>
    </row>
    <row r="51" spans="1:10" ht="16.2" thickBot="1" x14ac:dyDescent="0.35">
      <c r="A51" s="174"/>
      <c r="B51" s="267" t="s">
        <v>49</v>
      </c>
      <c r="C51" s="267"/>
      <c r="D51" s="267"/>
      <c r="E51" s="267"/>
      <c r="F51" s="267"/>
      <c r="G51" s="77">
        <v>0</v>
      </c>
      <c r="H51" s="172"/>
      <c r="I51" s="49"/>
      <c r="J51" s="172"/>
    </row>
    <row r="52" spans="1:10" ht="16.2" thickBot="1" x14ac:dyDescent="0.35">
      <c r="A52" s="174"/>
      <c r="B52" s="274" t="s">
        <v>50</v>
      </c>
      <c r="C52" s="275"/>
      <c r="D52" s="275"/>
      <c r="E52" s="275"/>
      <c r="F52" s="275"/>
      <c r="G52" s="276"/>
      <c r="H52" s="172"/>
      <c r="I52" s="49"/>
      <c r="J52" s="172"/>
    </row>
    <row r="53" spans="1:10" ht="16.2" thickBot="1" x14ac:dyDescent="0.35">
      <c r="A53" s="174"/>
      <c r="B53" s="270" t="s">
        <v>51</v>
      </c>
      <c r="C53" s="267"/>
      <c r="D53" s="267"/>
      <c r="E53" s="267"/>
      <c r="F53" s="267"/>
      <c r="G53" s="77">
        <v>0</v>
      </c>
      <c r="H53" s="172"/>
      <c r="I53" s="49"/>
      <c r="J53" s="172"/>
    </row>
    <row r="54" spans="1:10" ht="16.2" thickBot="1" x14ac:dyDescent="0.35">
      <c r="A54" s="174"/>
      <c r="B54" s="273" t="s">
        <v>52</v>
      </c>
      <c r="C54" s="273"/>
      <c r="D54" s="273"/>
      <c r="E54" s="273"/>
      <c r="F54" s="273"/>
      <c r="G54" s="273"/>
      <c r="H54" s="172"/>
      <c r="I54" s="205"/>
      <c r="J54" s="172"/>
    </row>
    <row r="55" spans="1:10" ht="16.2" thickBot="1" x14ac:dyDescent="0.35">
      <c r="A55" s="174"/>
      <c r="B55" s="241" t="s">
        <v>53</v>
      </c>
      <c r="C55" s="240"/>
      <c r="D55" s="240"/>
      <c r="E55" s="240"/>
      <c r="F55" s="240"/>
      <c r="G55" s="77">
        <v>0</v>
      </c>
      <c r="H55" s="172"/>
      <c r="I55" s="49"/>
      <c r="J55" s="172"/>
    </row>
    <row r="56" spans="1:10" ht="16.2" thickBot="1" x14ac:dyDescent="0.35">
      <c r="A56" s="174"/>
      <c r="B56" s="241" t="s">
        <v>54</v>
      </c>
      <c r="C56" s="241"/>
      <c r="D56" s="241"/>
      <c r="E56" s="241"/>
      <c r="F56" s="241"/>
      <c r="G56" s="77">
        <v>0</v>
      </c>
      <c r="H56" s="172"/>
      <c r="I56" s="49"/>
      <c r="J56" s="172"/>
    </row>
    <row r="57" spans="1:10" ht="16.2" thickBot="1" x14ac:dyDescent="0.35">
      <c r="A57" s="174"/>
      <c r="B57" s="241" t="s">
        <v>55</v>
      </c>
      <c r="C57" s="241"/>
      <c r="D57" s="241"/>
      <c r="E57" s="241"/>
      <c r="F57" s="241"/>
      <c r="G57" s="77">
        <v>0</v>
      </c>
      <c r="H57" s="172"/>
      <c r="I57" s="49"/>
      <c r="J57" s="172"/>
    </row>
    <row r="58" spans="1:10" ht="16.2" thickBot="1" x14ac:dyDescent="0.35">
      <c r="A58" s="174"/>
      <c r="B58" s="25" t="s">
        <v>56</v>
      </c>
      <c r="C58" s="287"/>
      <c r="D58" s="287"/>
      <c r="E58" s="287"/>
      <c r="F58" s="287"/>
      <c r="G58" s="77">
        <v>0</v>
      </c>
      <c r="H58" s="172"/>
      <c r="I58" s="49"/>
      <c r="J58" s="172"/>
    </row>
    <row r="59" spans="1:10" ht="16.2" thickBot="1" x14ac:dyDescent="0.35">
      <c r="A59" s="174"/>
      <c r="B59" s="240" t="s">
        <v>57</v>
      </c>
      <c r="C59" s="240"/>
      <c r="D59" s="240"/>
      <c r="E59" s="240"/>
      <c r="F59" s="240"/>
      <c r="G59" s="82">
        <f>SUM(G51:G58)</f>
        <v>0</v>
      </c>
      <c r="H59" s="172"/>
      <c r="I59" s="49"/>
      <c r="J59" s="172"/>
    </row>
    <row r="60" spans="1:10" ht="7.95" customHeight="1" thickBot="1" x14ac:dyDescent="0.35">
      <c r="A60" s="174"/>
      <c r="B60" s="172"/>
      <c r="C60" s="194"/>
      <c r="D60" s="194"/>
      <c r="E60" s="194"/>
      <c r="F60" s="194"/>
      <c r="G60" s="195"/>
      <c r="H60" s="172"/>
      <c r="I60" s="186"/>
      <c r="J60" s="172"/>
    </row>
    <row r="61" spans="1:10" ht="21.6" thickBot="1" x14ac:dyDescent="0.45">
      <c r="A61" s="174"/>
      <c r="B61" s="272" t="s">
        <v>58</v>
      </c>
      <c r="C61" s="261"/>
      <c r="D61" s="279" t="s">
        <v>59</v>
      </c>
      <c r="E61" s="280"/>
      <c r="F61" s="280"/>
      <c r="G61" s="83">
        <f>SUM(G47-G59)</f>
        <v>0</v>
      </c>
      <c r="H61" s="172"/>
      <c r="I61" s="49"/>
      <c r="J61" s="172"/>
    </row>
    <row r="62" spans="1:10" s="4" customFormat="1" ht="21" x14ac:dyDescent="0.4">
      <c r="A62" s="174"/>
      <c r="B62" s="172"/>
      <c r="C62" s="177"/>
      <c r="D62" s="178"/>
      <c r="E62" s="178"/>
      <c r="F62" s="178"/>
      <c r="G62" s="178"/>
      <c r="H62" s="172"/>
      <c r="I62" s="203"/>
      <c r="J62" s="199"/>
    </row>
    <row r="63" spans="1:10" s="4" customFormat="1" ht="21" x14ac:dyDescent="0.4">
      <c r="A63" s="174"/>
      <c r="B63" s="173"/>
      <c r="C63" s="271" t="s">
        <v>60</v>
      </c>
      <c r="D63" s="271"/>
      <c r="E63" s="271"/>
      <c r="F63" s="271"/>
      <c r="G63" s="179" t="s">
        <v>61</v>
      </c>
      <c r="H63" s="173"/>
      <c r="I63" s="179" t="s">
        <v>62</v>
      </c>
      <c r="J63" s="199"/>
    </row>
    <row r="64" spans="1:10" s="7" customFormat="1" ht="16.2" thickBot="1" x14ac:dyDescent="0.35">
      <c r="A64" s="171"/>
      <c r="B64" s="175"/>
      <c r="C64" s="175"/>
      <c r="D64" s="173"/>
      <c r="E64" s="173"/>
      <c r="F64" s="173"/>
      <c r="G64" s="173"/>
      <c r="H64" s="173"/>
      <c r="I64" s="204"/>
      <c r="J64" s="200"/>
    </row>
    <row r="65" spans="1:10" ht="16.2" thickBot="1" x14ac:dyDescent="0.35">
      <c r="A65" s="174"/>
      <c r="B65" s="176" t="s">
        <v>3</v>
      </c>
      <c r="C65" s="242">
        <f>C4</f>
        <v>0</v>
      </c>
      <c r="D65" s="243"/>
      <c r="E65" s="244"/>
      <c r="F65" s="184"/>
      <c r="G65" s="173"/>
      <c r="H65" s="173"/>
      <c r="I65" s="186"/>
      <c r="J65" s="172"/>
    </row>
    <row r="66" spans="1:10" ht="16.2" thickBot="1" x14ac:dyDescent="0.35">
      <c r="A66" s="174"/>
      <c r="B66" s="176" t="s">
        <v>4</v>
      </c>
      <c r="C66" s="269">
        <f>C5</f>
        <v>0</v>
      </c>
      <c r="D66" s="243"/>
      <c r="E66" s="244"/>
      <c r="F66" s="172"/>
      <c r="G66" s="173"/>
      <c r="H66" s="173"/>
      <c r="I66" s="186"/>
      <c r="J66" s="172"/>
    </row>
    <row r="67" spans="1:10" ht="16.2" thickBot="1" x14ac:dyDescent="0.35">
      <c r="A67" s="174"/>
      <c r="B67" s="176" t="s">
        <v>5</v>
      </c>
      <c r="C67" s="242">
        <f>C6</f>
        <v>0</v>
      </c>
      <c r="D67" s="243"/>
      <c r="E67" s="244"/>
      <c r="F67" s="172"/>
      <c r="G67" s="173"/>
      <c r="H67" s="173"/>
      <c r="I67" s="186"/>
      <c r="J67" s="172"/>
    </row>
    <row r="68" spans="1:10" x14ac:dyDescent="0.3">
      <c r="A68" s="174"/>
      <c r="B68" s="172"/>
      <c r="C68" s="177"/>
      <c r="D68" s="178"/>
      <c r="E68" s="178"/>
      <c r="F68" s="178"/>
      <c r="G68" s="178"/>
      <c r="H68" s="172"/>
      <c r="I68" s="186"/>
      <c r="J68" s="172"/>
    </row>
    <row r="69" spans="1:10" ht="24" customHeight="1" x14ac:dyDescent="0.45">
      <c r="A69" s="174"/>
      <c r="B69" s="281" t="s">
        <v>63</v>
      </c>
      <c r="C69" s="282"/>
      <c r="D69" s="282"/>
      <c r="E69" s="282"/>
      <c r="F69" s="282"/>
      <c r="G69" s="282"/>
      <c r="H69" s="172"/>
      <c r="I69" s="186"/>
      <c r="J69" s="172"/>
    </row>
    <row r="70" spans="1:10" ht="6" customHeight="1" thickBot="1" x14ac:dyDescent="0.35">
      <c r="A70" s="174"/>
      <c r="B70" s="172"/>
      <c r="C70" s="194"/>
      <c r="D70" s="194"/>
      <c r="E70" s="194"/>
      <c r="F70" s="194"/>
      <c r="G70" s="195"/>
      <c r="H70" s="172"/>
      <c r="I70" s="186"/>
      <c r="J70" s="172"/>
    </row>
    <row r="71" spans="1:10" ht="15" customHeight="1" thickBot="1" x14ac:dyDescent="0.35">
      <c r="A71" s="174" t="s">
        <v>19</v>
      </c>
      <c r="B71" s="278" t="s">
        <v>64</v>
      </c>
      <c r="C71" s="278"/>
      <c r="D71" s="278"/>
      <c r="E71" s="278"/>
      <c r="F71" s="278"/>
      <c r="G71" s="278"/>
      <c r="H71" s="172"/>
      <c r="I71" s="47"/>
      <c r="J71" s="172"/>
    </row>
    <row r="72" spans="1:10" ht="16.2" thickBot="1" x14ac:dyDescent="0.35">
      <c r="A72" s="174"/>
      <c r="B72" s="303" t="s">
        <v>65</v>
      </c>
      <c r="C72" s="304"/>
      <c r="D72" s="301" t="s">
        <v>66</v>
      </c>
      <c r="E72" s="302"/>
      <c r="F72" s="84">
        <v>0</v>
      </c>
      <c r="G72" s="85">
        <f>SUM(G12)*(G15+G16+G17)*F72</f>
        <v>0</v>
      </c>
      <c r="H72" s="172"/>
      <c r="I72" s="49"/>
      <c r="J72" s="172"/>
    </row>
    <row r="73" spans="1:10" ht="16.2" thickBot="1" x14ac:dyDescent="0.35">
      <c r="A73" s="174"/>
      <c r="B73" s="241" t="s">
        <v>67</v>
      </c>
      <c r="C73" s="241"/>
      <c r="D73" s="241">
        <v>0</v>
      </c>
      <c r="E73" s="241">
        <v>0</v>
      </c>
      <c r="F73" s="241">
        <v>0</v>
      </c>
      <c r="G73" s="86">
        <v>0</v>
      </c>
      <c r="H73" s="172"/>
      <c r="I73" s="49"/>
      <c r="J73" s="172"/>
    </row>
    <row r="74" spans="1:10" ht="16.2" thickBot="1" x14ac:dyDescent="0.35">
      <c r="A74" s="174"/>
      <c r="B74" s="241" t="s">
        <v>68</v>
      </c>
      <c r="C74" s="241"/>
      <c r="D74" s="241">
        <v>0</v>
      </c>
      <c r="E74" s="241">
        <v>0</v>
      </c>
      <c r="F74" s="241">
        <v>0</v>
      </c>
      <c r="G74" s="86"/>
      <c r="H74" s="172"/>
      <c r="I74" s="49"/>
      <c r="J74" s="172"/>
    </row>
    <row r="75" spans="1:10" ht="16.2" thickBot="1" x14ac:dyDescent="0.35">
      <c r="A75" s="174"/>
      <c r="B75" s="284" t="s">
        <v>69</v>
      </c>
      <c r="C75" s="285"/>
      <c r="D75" s="285"/>
      <c r="E75" s="285"/>
      <c r="F75" s="286"/>
      <c r="G75" s="86"/>
      <c r="H75" s="172"/>
      <c r="I75" s="49"/>
      <c r="J75" s="172"/>
    </row>
    <row r="76" spans="1:10" ht="16.2" thickBot="1" x14ac:dyDescent="0.35">
      <c r="A76" s="174"/>
      <c r="B76" s="284" t="s">
        <v>70</v>
      </c>
      <c r="C76" s="285"/>
      <c r="D76" s="285"/>
      <c r="E76" s="285"/>
      <c r="F76" s="286"/>
      <c r="G76" s="86"/>
      <c r="H76" s="172"/>
      <c r="I76" s="49"/>
      <c r="J76" s="172"/>
    </row>
    <row r="77" spans="1:10" ht="16.2" thickBot="1" x14ac:dyDescent="0.35">
      <c r="A77" s="174"/>
      <c r="B77" s="258" t="s">
        <v>71</v>
      </c>
      <c r="C77" s="258"/>
      <c r="D77" s="258"/>
      <c r="E77" s="258"/>
      <c r="F77" s="258"/>
      <c r="G77" s="86"/>
      <c r="H77" s="172"/>
      <c r="I77" s="49"/>
      <c r="J77" s="172"/>
    </row>
    <row r="78" spans="1:10" ht="16.2" thickBot="1" x14ac:dyDescent="0.35">
      <c r="A78" s="174"/>
      <c r="B78" s="241" t="s">
        <v>72</v>
      </c>
      <c r="C78" s="241"/>
      <c r="D78" s="241">
        <v>0</v>
      </c>
      <c r="E78" s="241">
        <v>0</v>
      </c>
      <c r="F78" s="241">
        <v>0</v>
      </c>
      <c r="G78" s="86"/>
      <c r="H78" s="172"/>
      <c r="I78" s="49"/>
      <c r="J78" s="172"/>
    </row>
    <row r="79" spans="1:10" ht="16.2" thickBot="1" x14ac:dyDescent="0.35">
      <c r="A79" s="174"/>
      <c r="B79" s="241" t="s">
        <v>73</v>
      </c>
      <c r="C79" s="241"/>
      <c r="D79" s="241">
        <v>0</v>
      </c>
      <c r="E79" s="241">
        <v>0</v>
      </c>
      <c r="F79" s="241">
        <v>0</v>
      </c>
      <c r="G79" s="86"/>
      <c r="H79" s="172"/>
      <c r="I79" s="49"/>
      <c r="J79" s="172"/>
    </row>
    <row r="80" spans="1:10" ht="16.2" thickBot="1" x14ac:dyDescent="0.35">
      <c r="A80" s="174"/>
      <c r="B80" s="241" t="s">
        <v>74</v>
      </c>
      <c r="C80" s="241"/>
      <c r="D80" s="241">
        <v>0</v>
      </c>
      <c r="E80" s="241">
        <v>0</v>
      </c>
      <c r="F80" s="241">
        <v>0</v>
      </c>
      <c r="G80" s="86"/>
      <c r="H80" s="172"/>
      <c r="I80" s="49"/>
      <c r="J80" s="172"/>
    </row>
    <row r="81" spans="1:10" ht="16.2" thickBot="1" x14ac:dyDescent="0.35">
      <c r="A81" s="174"/>
      <c r="B81" s="241" t="s">
        <v>75</v>
      </c>
      <c r="C81" s="241"/>
      <c r="D81" s="241">
        <v>0</v>
      </c>
      <c r="E81" s="241">
        <v>0</v>
      </c>
      <c r="F81" s="241">
        <v>0</v>
      </c>
      <c r="G81" s="86"/>
      <c r="H81" s="172"/>
      <c r="I81" s="49"/>
      <c r="J81" s="172"/>
    </row>
    <row r="82" spans="1:10" ht="16.2" thickBot="1" x14ac:dyDescent="0.35">
      <c r="A82" s="174"/>
      <c r="B82" s="241" t="s">
        <v>76</v>
      </c>
      <c r="C82" s="241"/>
      <c r="D82" s="241">
        <v>0</v>
      </c>
      <c r="E82" s="241">
        <v>0</v>
      </c>
      <c r="F82" s="241">
        <v>0</v>
      </c>
      <c r="G82" s="86"/>
      <c r="H82" s="172"/>
      <c r="I82" s="49"/>
      <c r="J82" s="172"/>
    </row>
    <row r="83" spans="1:10" ht="16.2" thickBot="1" x14ac:dyDescent="0.35">
      <c r="A83" s="174"/>
      <c r="B83" s="241" t="s">
        <v>77</v>
      </c>
      <c r="C83" s="241"/>
      <c r="D83" s="241">
        <v>0</v>
      </c>
      <c r="E83" s="241">
        <v>0</v>
      </c>
      <c r="F83" s="241">
        <v>0</v>
      </c>
      <c r="G83" s="86"/>
      <c r="H83" s="172"/>
      <c r="I83" s="49"/>
      <c r="J83" s="172"/>
    </row>
    <row r="84" spans="1:10" ht="16.2" thickBot="1" x14ac:dyDescent="0.35">
      <c r="A84" s="174"/>
      <c r="B84" s="241" t="s">
        <v>78</v>
      </c>
      <c r="C84" s="241"/>
      <c r="D84" s="241">
        <v>0</v>
      </c>
      <c r="E84" s="241">
        <v>0</v>
      </c>
      <c r="F84" s="241">
        <v>0</v>
      </c>
      <c r="G84" s="86"/>
      <c r="H84" s="172"/>
      <c r="I84" s="49"/>
      <c r="J84" s="172"/>
    </row>
    <row r="85" spans="1:10" ht="16.2" thickBot="1" x14ac:dyDescent="0.35">
      <c r="A85" s="174"/>
      <c r="B85" s="241" t="s">
        <v>79</v>
      </c>
      <c r="C85" s="241"/>
      <c r="D85" s="241">
        <v>0</v>
      </c>
      <c r="E85" s="241">
        <v>0</v>
      </c>
      <c r="F85" s="241">
        <v>0</v>
      </c>
      <c r="G85" s="86"/>
      <c r="H85" s="172"/>
      <c r="I85" s="49"/>
      <c r="J85" s="172"/>
    </row>
    <row r="86" spans="1:10" ht="16.2" thickBot="1" x14ac:dyDescent="0.35">
      <c r="A86" s="174"/>
      <c r="B86" s="241" t="s">
        <v>80</v>
      </c>
      <c r="C86" s="241"/>
      <c r="D86" s="241">
        <v>0</v>
      </c>
      <c r="E86" s="241">
        <v>0</v>
      </c>
      <c r="F86" s="241">
        <v>0</v>
      </c>
      <c r="G86" s="86"/>
      <c r="H86" s="172"/>
      <c r="I86" s="49"/>
      <c r="J86" s="172"/>
    </row>
    <row r="87" spans="1:10" ht="16.2" thickBot="1" x14ac:dyDescent="0.35">
      <c r="A87" s="174"/>
      <c r="B87" s="241" t="s">
        <v>81</v>
      </c>
      <c r="C87" s="241"/>
      <c r="D87" s="241">
        <v>0</v>
      </c>
      <c r="E87" s="241">
        <v>0</v>
      </c>
      <c r="F87" s="241">
        <v>0</v>
      </c>
      <c r="G87" s="86"/>
      <c r="H87" s="172"/>
      <c r="I87" s="49"/>
      <c r="J87" s="172"/>
    </row>
    <row r="88" spans="1:10" ht="16.2" thickBot="1" x14ac:dyDescent="0.35">
      <c r="A88" s="174"/>
      <c r="B88" s="25" t="s">
        <v>82</v>
      </c>
      <c r="C88" s="287"/>
      <c r="D88" s="287"/>
      <c r="E88" s="287"/>
      <c r="F88" s="287"/>
      <c r="G88" s="86"/>
      <c r="H88" s="172"/>
      <c r="I88" s="49"/>
      <c r="J88" s="172"/>
    </row>
    <row r="89" spans="1:10" ht="16.2" thickBot="1" x14ac:dyDescent="0.35">
      <c r="A89" s="174"/>
      <c r="B89" s="240" t="s">
        <v>83</v>
      </c>
      <c r="C89" s="240"/>
      <c r="D89" s="240"/>
      <c r="E89" s="240"/>
      <c r="F89" s="240"/>
      <c r="G89" s="82">
        <f>SUM(G72:G88)</f>
        <v>0</v>
      </c>
      <c r="H89" s="172"/>
      <c r="I89" s="49"/>
      <c r="J89" s="172"/>
    </row>
    <row r="90" spans="1:10" ht="12" customHeight="1" thickBot="1" x14ac:dyDescent="0.35">
      <c r="A90" s="174"/>
      <c r="B90" s="172"/>
      <c r="C90" s="172"/>
      <c r="D90" s="172"/>
      <c r="E90" s="172"/>
      <c r="F90" s="172"/>
      <c r="G90" s="172"/>
      <c r="H90" s="172"/>
      <c r="I90" s="186"/>
      <c r="J90" s="172"/>
    </row>
    <row r="91" spans="1:10" ht="29.4" thickBot="1" x14ac:dyDescent="0.35">
      <c r="A91" s="174" t="s">
        <v>33</v>
      </c>
      <c r="B91" s="27" t="s">
        <v>84</v>
      </c>
      <c r="C91" s="28" t="s">
        <v>85</v>
      </c>
      <c r="D91" s="29"/>
      <c r="E91" s="30" t="s">
        <v>86</v>
      </c>
      <c r="F91" s="99" t="s">
        <v>87</v>
      </c>
      <c r="G91" s="31" t="s">
        <v>88</v>
      </c>
      <c r="H91" s="172"/>
      <c r="I91" s="47" t="s">
        <v>9</v>
      </c>
      <c r="J91" s="172"/>
    </row>
    <row r="92" spans="1:10" ht="16.2" thickBot="1" x14ac:dyDescent="0.35">
      <c r="A92" s="174"/>
      <c r="B92" s="26" t="s">
        <v>89</v>
      </c>
      <c r="C92" s="77">
        <v>0</v>
      </c>
      <c r="D92" s="34"/>
      <c r="E92" s="87">
        <f>SUM(C92*G12*G16)</f>
        <v>0</v>
      </c>
      <c r="F92" s="87">
        <f>SUM(C92*G12*G17)</f>
        <v>0</v>
      </c>
      <c r="G92" s="88">
        <f>SUM(D92:F92)</f>
        <v>0</v>
      </c>
      <c r="H92" s="172"/>
      <c r="I92" s="49"/>
      <c r="J92" s="172"/>
    </row>
    <row r="93" spans="1:10" ht="16.2" thickBot="1" x14ac:dyDescent="0.35">
      <c r="A93" s="174"/>
      <c r="B93" s="26" t="s">
        <v>90</v>
      </c>
      <c r="C93" s="77">
        <v>0</v>
      </c>
      <c r="D93" s="34"/>
      <c r="E93" s="87">
        <f>SUM(C93*G16)</f>
        <v>0</v>
      </c>
      <c r="F93" s="87">
        <f>SUM(C93*G17)</f>
        <v>0</v>
      </c>
      <c r="G93" s="88">
        <f t="shared" ref="G93:G100" si="0">SUM(E93:F93)</f>
        <v>0</v>
      </c>
      <c r="H93" s="172"/>
      <c r="I93" s="49"/>
      <c r="J93" s="172"/>
    </row>
    <row r="94" spans="1:10" ht="16.2" thickBot="1" x14ac:dyDescent="0.35">
      <c r="A94" s="174"/>
      <c r="B94" s="26" t="s">
        <v>91</v>
      </c>
      <c r="C94" s="77"/>
      <c r="D94" s="34"/>
      <c r="E94" s="87">
        <f>SUM(C94*G16)</f>
        <v>0</v>
      </c>
      <c r="F94" s="87">
        <f>SUM(C94*G17)</f>
        <v>0</v>
      </c>
      <c r="G94" s="88">
        <f t="shared" si="0"/>
        <v>0</v>
      </c>
      <c r="H94" s="172"/>
      <c r="I94" s="49"/>
      <c r="J94" s="172"/>
    </row>
    <row r="95" spans="1:10" ht="16.2" thickBot="1" x14ac:dyDescent="0.35">
      <c r="A95" s="174"/>
      <c r="B95" s="26" t="s">
        <v>92</v>
      </c>
      <c r="C95" s="77"/>
      <c r="D95" s="34"/>
      <c r="E95" s="87">
        <f>SUM(C95*G16)</f>
        <v>0</v>
      </c>
      <c r="F95" s="87">
        <f>SUM(C95*G17)</f>
        <v>0</v>
      </c>
      <c r="G95" s="88">
        <f t="shared" si="0"/>
        <v>0</v>
      </c>
      <c r="H95" s="172"/>
      <c r="I95" s="49"/>
      <c r="J95" s="172"/>
    </row>
    <row r="96" spans="1:10" ht="16.2" thickBot="1" x14ac:dyDescent="0.35">
      <c r="A96" s="174"/>
      <c r="B96" s="26" t="s">
        <v>93</v>
      </c>
      <c r="C96" s="77"/>
      <c r="D96" s="34"/>
      <c r="E96" s="87">
        <f>SUM(C96)*G16</f>
        <v>0</v>
      </c>
      <c r="F96" s="87">
        <f>SUM(C96)*G17</f>
        <v>0</v>
      </c>
      <c r="G96" s="88">
        <f t="shared" si="0"/>
        <v>0</v>
      </c>
      <c r="H96" s="172"/>
      <c r="I96" s="49"/>
      <c r="J96" s="172"/>
    </row>
    <row r="97" spans="1:10" ht="16.2" thickBot="1" x14ac:dyDescent="0.35">
      <c r="A97" s="174"/>
      <c r="B97" s="152" t="s">
        <v>56</v>
      </c>
      <c r="C97" s="291"/>
      <c r="D97" s="34"/>
      <c r="E97" s="77">
        <v>0</v>
      </c>
      <c r="F97" s="77">
        <v>0</v>
      </c>
      <c r="G97" s="88">
        <f t="shared" si="0"/>
        <v>0</v>
      </c>
      <c r="H97" s="172"/>
      <c r="I97" s="49"/>
      <c r="J97" s="172"/>
    </row>
    <row r="98" spans="1:10" ht="16.2" thickBot="1" x14ac:dyDescent="0.35">
      <c r="A98" s="174"/>
      <c r="B98" s="26" t="s">
        <v>94</v>
      </c>
      <c r="C98" s="292"/>
      <c r="D98" s="34"/>
      <c r="E98" s="77">
        <v>0</v>
      </c>
      <c r="F98" s="77">
        <v>0</v>
      </c>
      <c r="G98" s="88">
        <f t="shared" si="0"/>
        <v>0</v>
      </c>
      <c r="H98" s="172"/>
      <c r="I98" s="49"/>
      <c r="J98" s="172"/>
    </row>
    <row r="99" spans="1:10" ht="28.8" thickBot="1" x14ac:dyDescent="0.35">
      <c r="A99" s="174"/>
      <c r="B99" s="32" t="s">
        <v>95</v>
      </c>
      <c r="C99" s="33">
        <v>0.08</v>
      </c>
      <c r="D99" s="34"/>
      <c r="E99" s="87">
        <f>SUM(E92:E98)*C99</f>
        <v>0</v>
      </c>
      <c r="F99" s="87">
        <f>SUM(F92:F98)*C99</f>
        <v>0</v>
      </c>
      <c r="G99" s="88">
        <f t="shared" si="0"/>
        <v>0</v>
      </c>
      <c r="H99" s="172"/>
      <c r="I99" s="49"/>
      <c r="J99" s="172"/>
    </row>
    <row r="100" spans="1:10" ht="42.6" thickBot="1" x14ac:dyDescent="0.35">
      <c r="A100" s="174"/>
      <c r="B100" s="72" t="s">
        <v>96</v>
      </c>
      <c r="C100" s="33">
        <v>0.1108</v>
      </c>
      <c r="D100" s="35"/>
      <c r="E100" s="87">
        <f>SUM(E92:E99)*C100</f>
        <v>0</v>
      </c>
      <c r="F100" s="87">
        <f>SUM(F92:F99)*C100</f>
        <v>0</v>
      </c>
      <c r="G100" s="88">
        <f t="shared" si="0"/>
        <v>0</v>
      </c>
      <c r="H100" s="172"/>
      <c r="I100" s="49"/>
      <c r="J100" s="172"/>
    </row>
    <row r="101" spans="1:10" ht="16.2" thickBot="1" x14ac:dyDescent="0.35">
      <c r="A101" s="174"/>
      <c r="B101" s="293" t="s">
        <v>97</v>
      </c>
      <c r="C101" s="293"/>
      <c r="D101" s="293"/>
      <c r="E101" s="293"/>
      <c r="F101" s="293"/>
      <c r="G101" s="89">
        <f>SUM(G92:G100)</f>
        <v>0</v>
      </c>
      <c r="H101" s="172"/>
      <c r="I101" s="49"/>
      <c r="J101" s="172"/>
    </row>
    <row r="102" spans="1:10" ht="12" customHeight="1" thickBot="1" x14ac:dyDescent="0.35">
      <c r="A102" s="174"/>
      <c r="B102" s="192"/>
      <c r="C102" s="192"/>
      <c r="D102" s="192"/>
      <c r="E102" s="192"/>
      <c r="F102" s="192"/>
      <c r="G102" s="193"/>
      <c r="H102" s="172"/>
      <c r="I102" s="186"/>
      <c r="J102" s="172"/>
    </row>
    <row r="103" spans="1:10" ht="16.2" thickBot="1" x14ac:dyDescent="0.35">
      <c r="A103" s="174" t="s">
        <v>46</v>
      </c>
      <c r="B103" s="278" t="s">
        <v>98</v>
      </c>
      <c r="C103" s="278"/>
      <c r="D103" s="278"/>
      <c r="E103" s="278"/>
      <c r="F103" s="278"/>
      <c r="G103" s="278"/>
      <c r="H103" s="172"/>
      <c r="I103" s="47" t="s">
        <v>9</v>
      </c>
      <c r="J103" s="172"/>
    </row>
    <row r="104" spans="1:10" ht="16.2" thickBot="1" x14ac:dyDescent="0.35">
      <c r="A104" s="174"/>
      <c r="B104" s="241" t="s">
        <v>99</v>
      </c>
      <c r="C104" s="241"/>
      <c r="D104" s="241"/>
      <c r="E104" s="241"/>
      <c r="F104" s="241"/>
      <c r="G104" s="77">
        <v>0</v>
      </c>
      <c r="H104" s="172"/>
      <c r="I104" s="49"/>
      <c r="J104" s="172"/>
    </row>
    <row r="105" spans="1:10" ht="16.2" thickBot="1" x14ac:dyDescent="0.35">
      <c r="A105" s="174"/>
      <c r="B105" s="241" t="s">
        <v>100</v>
      </c>
      <c r="C105" s="241"/>
      <c r="D105" s="241"/>
      <c r="E105" s="241"/>
      <c r="F105" s="241"/>
      <c r="G105" s="77">
        <v>0</v>
      </c>
      <c r="H105" s="172"/>
      <c r="I105" s="49"/>
      <c r="J105" s="172"/>
    </row>
    <row r="106" spans="1:10" ht="16.2" thickBot="1" x14ac:dyDescent="0.35">
      <c r="A106" s="174"/>
      <c r="B106" s="241" t="s">
        <v>101</v>
      </c>
      <c r="C106" s="241"/>
      <c r="D106" s="241"/>
      <c r="E106" s="241"/>
      <c r="F106" s="241"/>
      <c r="G106" s="77">
        <v>0</v>
      </c>
      <c r="H106" s="172"/>
      <c r="I106" s="49"/>
      <c r="J106" s="172"/>
    </row>
    <row r="107" spans="1:10" ht="16.2" thickBot="1" x14ac:dyDescent="0.35">
      <c r="A107" s="174"/>
      <c r="B107" s="241" t="s">
        <v>102</v>
      </c>
      <c r="C107" s="241"/>
      <c r="D107" s="241"/>
      <c r="E107" s="241"/>
      <c r="F107" s="241"/>
      <c r="G107" s="77">
        <v>0</v>
      </c>
      <c r="H107" s="172"/>
      <c r="I107" s="49"/>
      <c r="J107" s="172"/>
    </row>
    <row r="108" spans="1:10" ht="16.2" thickBot="1" x14ac:dyDescent="0.35">
      <c r="A108" s="174"/>
      <c r="B108" s="241" t="s">
        <v>103</v>
      </c>
      <c r="C108" s="241"/>
      <c r="D108" s="241"/>
      <c r="E108" s="241"/>
      <c r="F108" s="241"/>
      <c r="G108" s="77">
        <v>0</v>
      </c>
      <c r="H108" s="172"/>
      <c r="I108" s="49"/>
      <c r="J108" s="172"/>
    </row>
    <row r="109" spans="1:10" ht="16.2" thickBot="1" x14ac:dyDescent="0.35">
      <c r="A109" s="174"/>
      <c r="B109" s="241" t="s">
        <v>104</v>
      </c>
      <c r="C109" s="241"/>
      <c r="D109" s="241"/>
      <c r="E109" s="241"/>
      <c r="F109" s="241"/>
      <c r="G109" s="77">
        <v>0</v>
      </c>
      <c r="H109" s="172"/>
      <c r="I109" s="49"/>
      <c r="J109" s="172"/>
    </row>
    <row r="110" spans="1:10" ht="16.2" thickBot="1" x14ac:dyDescent="0.35">
      <c r="A110" s="174"/>
      <c r="B110" s="241" t="s">
        <v>105</v>
      </c>
      <c r="C110" s="241"/>
      <c r="D110" s="241"/>
      <c r="E110" s="241"/>
      <c r="F110" s="241"/>
      <c r="G110" s="77">
        <v>0</v>
      </c>
      <c r="H110" s="172"/>
      <c r="I110" s="49"/>
      <c r="J110" s="172"/>
    </row>
    <row r="111" spans="1:10" ht="16.2" thickBot="1" x14ac:dyDescent="0.35">
      <c r="A111" s="174"/>
      <c r="B111" s="241" t="s">
        <v>106</v>
      </c>
      <c r="C111" s="241"/>
      <c r="D111" s="241"/>
      <c r="E111" s="241"/>
      <c r="F111" s="241"/>
      <c r="G111" s="77">
        <v>0</v>
      </c>
      <c r="H111" s="172"/>
      <c r="I111" s="49"/>
      <c r="J111" s="172"/>
    </row>
    <row r="112" spans="1:10" ht="16.2" thickBot="1" x14ac:dyDescent="0.35">
      <c r="A112" s="174"/>
      <c r="B112" s="241" t="s">
        <v>107</v>
      </c>
      <c r="C112" s="241"/>
      <c r="D112" s="241"/>
      <c r="E112" s="241"/>
      <c r="F112" s="241"/>
      <c r="G112" s="77">
        <v>0</v>
      </c>
      <c r="H112" s="172"/>
      <c r="I112" s="49"/>
      <c r="J112" s="172"/>
    </row>
    <row r="113" spans="1:10" ht="16.2" thickBot="1" x14ac:dyDescent="0.35">
      <c r="A113" s="174"/>
      <c r="B113" s="241" t="s">
        <v>108</v>
      </c>
      <c r="C113" s="241"/>
      <c r="D113" s="241"/>
      <c r="E113" s="241"/>
      <c r="F113" s="241"/>
      <c r="G113" s="77">
        <v>0</v>
      </c>
      <c r="H113" s="172"/>
      <c r="I113" s="49"/>
      <c r="J113" s="172"/>
    </row>
    <row r="114" spans="1:10" ht="16.2" thickBot="1" x14ac:dyDescent="0.35">
      <c r="A114" s="174"/>
      <c r="B114" s="241" t="s">
        <v>109</v>
      </c>
      <c r="C114" s="241"/>
      <c r="D114" s="241"/>
      <c r="E114" s="241"/>
      <c r="F114" s="241"/>
      <c r="G114" s="77">
        <v>0</v>
      </c>
      <c r="H114" s="172"/>
      <c r="I114" s="49"/>
      <c r="J114" s="172"/>
    </row>
    <row r="115" spans="1:10" ht="16.2" thickBot="1" x14ac:dyDescent="0.35">
      <c r="A115" s="174"/>
      <c r="B115" s="241" t="s">
        <v>110</v>
      </c>
      <c r="C115" s="241"/>
      <c r="D115" s="241"/>
      <c r="E115" s="241"/>
      <c r="F115" s="241"/>
      <c r="G115" s="77">
        <v>0</v>
      </c>
      <c r="H115" s="172"/>
      <c r="I115" s="49"/>
      <c r="J115" s="172"/>
    </row>
    <row r="116" spans="1:10" ht="16.2" thickBot="1" x14ac:dyDescent="0.35">
      <c r="A116" s="174"/>
      <c r="B116" s="241" t="s">
        <v>111</v>
      </c>
      <c r="C116" s="241"/>
      <c r="D116" s="241"/>
      <c r="E116" s="241"/>
      <c r="F116" s="241"/>
      <c r="G116" s="77">
        <v>0</v>
      </c>
      <c r="H116" s="172"/>
      <c r="I116" s="49"/>
      <c r="J116" s="172"/>
    </row>
    <row r="117" spans="1:10" ht="16.2" thickBot="1" x14ac:dyDescent="0.35">
      <c r="A117" s="174"/>
      <c r="B117" s="241" t="s">
        <v>112</v>
      </c>
      <c r="C117" s="241"/>
      <c r="D117" s="241"/>
      <c r="E117" s="241"/>
      <c r="F117" s="241"/>
      <c r="G117" s="77">
        <v>0</v>
      </c>
      <c r="H117" s="172"/>
      <c r="I117" s="49"/>
      <c r="J117" s="172"/>
    </row>
    <row r="118" spans="1:10" ht="16.2" thickBot="1" x14ac:dyDescent="0.35">
      <c r="A118" s="174"/>
      <c r="B118" s="241" t="s">
        <v>113</v>
      </c>
      <c r="C118" s="241"/>
      <c r="D118" s="241"/>
      <c r="E118" s="241"/>
      <c r="F118" s="241"/>
      <c r="G118" s="77">
        <v>0</v>
      </c>
      <c r="H118" s="172"/>
      <c r="I118" s="49"/>
      <c r="J118" s="172"/>
    </row>
    <row r="119" spans="1:10" ht="16.2" thickBot="1" x14ac:dyDescent="0.35">
      <c r="A119" s="174"/>
      <c r="B119" s="241" t="s">
        <v>114</v>
      </c>
      <c r="C119" s="241"/>
      <c r="D119" s="241"/>
      <c r="E119" s="241"/>
      <c r="F119" s="241"/>
      <c r="G119" s="77">
        <v>0</v>
      </c>
      <c r="H119" s="172"/>
      <c r="I119" s="49"/>
      <c r="J119" s="172"/>
    </row>
    <row r="120" spans="1:10" ht="16.2" thickBot="1" x14ac:dyDescent="0.35">
      <c r="A120" s="174"/>
      <c r="B120" s="241" t="s">
        <v>115</v>
      </c>
      <c r="C120" s="241"/>
      <c r="D120" s="241"/>
      <c r="E120" s="241"/>
      <c r="F120" s="21">
        <v>0</v>
      </c>
      <c r="G120" s="88">
        <f>SUM(G17*F120)</f>
        <v>0</v>
      </c>
      <c r="H120" s="172"/>
      <c r="I120" s="49"/>
      <c r="J120" s="172"/>
    </row>
    <row r="121" spans="1:10" ht="16.2" thickBot="1" x14ac:dyDescent="0.35">
      <c r="A121" s="174"/>
      <c r="B121" s="258" t="s">
        <v>116</v>
      </c>
      <c r="C121" s="258"/>
      <c r="D121" s="258"/>
      <c r="E121" s="258"/>
      <c r="F121" s="21">
        <v>0</v>
      </c>
      <c r="G121" s="88">
        <f>G17*F121</f>
        <v>0</v>
      </c>
      <c r="H121" s="172"/>
      <c r="I121" s="49"/>
      <c r="J121" s="172"/>
    </row>
    <row r="122" spans="1:10" ht="16.2" thickBot="1" x14ac:dyDescent="0.35">
      <c r="A122" s="174"/>
      <c r="B122" s="73" t="s">
        <v>56</v>
      </c>
      <c r="C122" s="231"/>
      <c r="D122" s="231"/>
      <c r="E122" s="231"/>
      <c r="F122" s="231"/>
      <c r="G122" s="77">
        <v>0</v>
      </c>
      <c r="H122" s="172"/>
      <c r="I122" s="49"/>
      <c r="J122" s="172"/>
    </row>
    <row r="123" spans="1:10" ht="16.2" thickBot="1" x14ac:dyDescent="0.35">
      <c r="A123" s="174"/>
      <c r="B123" s="240" t="s">
        <v>117</v>
      </c>
      <c r="C123" s="240"/>
      <c r="D123" s="240"/>
      <c r="E123" s="240"/>
      <c r="F123" s="240"/>
      <c r="G123" s="90">
        <f>SUM(G104:G122)</f>
        <v>0</v>
      </c>
      <c r="H123" s="172"/>
      <c r="I123" s="49"/>
      <c r="J123" s="172"/>
    </row>
    <row r="124" spans="1:10" x14ac:dyDescent="0.3">
      <c r="A124" s="174"/>
      <c r="B124" s="172"/>
      <c r="C124" s="172"/>
      <c r="D124" s="190"/>
      <c r="E124" s="190"/>
      <c r="F124" s="190"/>
      <c r="G124" s="191"/>
      <c r="H124" s="172"/>
      <c r="I124" s="186"/>
      <c r="J124" s="172"/>
    </row>
    <row r="125" spans="1:10" s="4" customFormat="1" ht="21" x14ac:dyDescent="0.4">
      <c r="A125" s="174"/>
      <c r="B125" s="172"/>
      <c r="C125" s="177"/>
      <c r="D125" s="178"/>
      <c r="E125" s="178"/>
      <c r="F125" s="178"/>
      <c r="G125" s="178"/>
      <c r="H125" s="172"/>
      <c r="I125" s="203"/>
      <c r="J125" s="199"/>
    </row>
    <row r="126" spans="1:10" s="4" customFormat="1" ht="21" x14ac:dyDescent="0.4">
      <c r="A126" s="174"/>
      <c r="B126" s="173"/>
      <c r="C126" s="271" t="s">
        <v>60</v>
      </c>
      <c r="D126" s="290"/>
      <c r="E126" s="290"/>
      <c r="F126" s="290"/>
      <c r="G126" s="179" t="s">
        <v>118</v>
      </c>
      <c r="H126" s="173"/>
      <c r="I126" s="179" t="s">
        <v>119</v>
      </c>
      <c r="J126" s="199"/>
    </row>
    <row r="127" spans="1:10" s="7" customFormat="1" ht="16.2" thickBot="1" x14ac:dyDescent="0.35">
      <c r="A127" s="171"/>
      <c r="B127" s="175"/>
      <c r="C127" s="175"/>
      <c r="D127" s="173"/>
      <c r="E127" s="173"/>
      <c r="F127" s="173"/>
      <c r="G127" s="173"/>
      <c r="H127" s="173"/>
      <c r="I127" s="204"/>
      <c r="J127" s="200"/>
    </row>
    <row r="128" spans="1:10" ht="16.2" thickBot="1" x14ac:dyDescent="0.35">
      <c r="A128" s="174"/>
      <c r="B128" s="176" t="s">
        <v>3</v>
      </c>
      <c r="C128" s="242">
        <f>C4</f>
        <v>0</v>
      </c>
      <c r="D128" s="243"/>
      <c r="E128" s="244"/>
      <c r="F128" s="172"/>
      <c r="G128" s="173"/>
      <c r="H128" s="173"/>
      <c r="I128" s="186"/>
      <c r="J128" s="172"/>
    </row>
    <row r="129" spans="1:10" ht="16.2" thickBot="1" x14ac:dyDescent="0.35">
      <c r="A129" s="174"/>
      <c r="B129" s="176" t="s">
        <v>4</v>
      </c>
      <c r="C129" s="269">
        <f>(C5)</f>
        <v>0</v>
      </c>
      <c r="D129" s="243"/>
      <c r="E129" s="244"/>
      <c r="F129" s="172"/>
      <c r="G129" s="173"/>
      <c r="H129" s="173"/>
      <c r="I129" s="186"/>
      <c r="J129" s="172"/>
    </row>
    <row r="130" spans="1:10" ht="16.2" thickBot="1" x14ac:dyDescent="0.35">
      <c r="A130" s="174"/>
      <c r="B130" s="176" t="s">
        <v>5</v>
      </c>
      <c r="C130" s="242">
        <f>C6</f>
        <v>0</v>
      </c>
      <c r="D130" s="243"/>
      <c r="E130" s="244"/>
      <c r="F130" s="172"/>
      <c r="G130" s="173"/>
      <c r="H130" s="173"/>
      <c r="I130" s="186"/>
      <c r="J130" s="172"/>
    </row>
    <row r="131" spans="1:10" ht="13.5" customHeight="1" thickBot="1" x14ac:dyDescent="0.35">
      <c r="A131" s="174"/>
      <c r="B131" s="305"/>
      <c r="C131" s="305"/>
      <c r="D131" s="305"/>
      <c r="E131" s="305"/>
      <c r="F131" s="305"/>
      <c r="G131" s="305"/>
      <c r="H131" s="172"/>
      <c r="I131" s="186"/>
      <c r="J131" s="172"/>
    </row>
    <row r="132" spans="1:10" ht="16.2" thickBot="1" x14ac:dyDescent="0.35">
      <c r="A132" s="174" t="s">
        <v>120</v>
      </c>
      <c r="B132" s="278" t="s">
        <v>121</v>
      </c>
      <c r="C132" s="278"/>
      <c r="D132" s="278"/>
      <c r="E132" s="278"/>
      <c r="F132" s="278"/>
      <c r="G132" s="278"/>
      <c r="H132" s="172"/>
      <c r="I132" s="47" t="s">
        <v>9</v>
      </c>
      <c r="J132" s="172"/>
    </row>
    <row r="133" spans="1:10" ht="16.2" thickBot="1" x14ac:dyDescent="0.35">
      <c r="A133" s="174"/>
      <c r="B133" s="241" t="s">
        <v>122</v>
      </c>
      <c r="C133" s="241"/>
      <c r="D133" s="241"/>
      <c r="E133" s="241"/>
      <c r="F133" s="241"/>
      <c r="G133" s="77">
        <v>0</v>
      </c>
      <c r="H133" s="172"/>
      <c r="I133" s="49"/>
      <c r="J133" s="172"/>
    </row>
    <row r="134" spans="1:10" ht="16.2" thickBot="1" x14ac:dyDescent="0.35">
      <c r="A134" s="174"/>
      <c r="B134" s="241" t="s">
        <v>123</v>
      </c>
      <c r="C134" s="241"/>
      <c r="D134" s="241"/>
      <c r="E134" s="241"/>
      <c r="F134" s="241"/>
      <c r="G134" s="77">
        <v>0</v>
      </c>
      <c r="H134" s="172"/>
      <c r="I134" s="49"/>
      <c r="J134" s="172"/>
    </row>
    <row r="135" spans="1:10" ht="16.2" thickBot="1" x14ac:dyDescent="0.35">
      <c r="A135" s="174"/>
      <c r="B135" s="241" t="s">
        <v>124</v>
      </c>
      <c r="C135" s="241"/>
      <c r="D135" s="241"/>
      <c r="E135" s="241"/>
      <c r="F135" s="241"/>
      <c r="G135" s="77">
        <v>0</v>
      </c>
      <c r="H135" s="172"/>
      <c r="I135" s="49"/>
      <c r="J135" s="172"/>
    </row>
    <row r="136" spans="1:10" ht="16.2" thickBot="1" x14ac:dyDescent="0.35">
      <c r="A136" s="174"/>
      <c r="B136" s="241" t="s">
        <v>125</v>
      </c>
      <c r="C136" s="241"/>
      <c r="D136" s="241"/>
      <c r="E136" s="241"/>
      <c r="F136" s="241"/>
      <c r="G136" s="77">
        <v>0</v>
      </c>
      <c r="H136" s="172"/>
      <c r="I136" s="49"/>
      <c r="J136" s="172"/>
    </row>
    <row r="137" spans="1:10" ht="16.2" thickBot="1" x14ac:dyDescent="0.35">
      <c r="A137" s="174"/>
      <c r="B137" s="241" t="s">
        <v>126</v>
      </c>
      <c r="C137" s="241"/>
      <c r="D137" s="241"/>
      <c r="E137" s="241"/>
      <c r="F137" s="241"/>
      <c r="G137" s="77">
        <v>0</v>
      </c>
      <c r="H137" s="172"/>
      <c r="I137" s="49"/>
      <c r="J137" s="172"/>
    </row>
    <row r="138" spans="1:10" ht="16.2" thickBot="1" x14ac:dyDescent="0.35">
      <c r="A138" s="174"/>
      <c r="B138" s="241" t="s">
        <v>127</v>
      </c>
      <c r="C138" s="241"/>
      <c r="D138" s="241"/>
      <c r="E138" s="241"/>
      <c r="F138" s="241"/>
      <c r="G138" s="77">
        <v>0</v>
      </c>
      <c r="H138" s="172"/>
      <c r="I138" s="49"/>
      <c r="J138" s="172"/>
    </row>
    <row r="139" spans="1:10" ht="16.2" thickBot="1" x14ac:dyDescent="0.35">
      <c r="A139" s="174"/>
      <c r="B139" s="241" t="s">
        <v>128</v>
      </c>
      <c r="C139" s="241"/>
      <c r="D139" s="241"/>
      <c r="E139" s="241"/>
      <c r="F139" s="241"/>
      <c r="G139" s="77">
        <v>0</v>
      </c>
      <c r="H139" s="172"/>
      <c r="I139" s="49"/>
      <c r="J139" s="172"/>
    </row>
    <row r="140" spans="1:10" ht="16.2" thickBot="1" x14ac:dyDescent="0.35">
      <c r="A140" s="174"/>
      <c r="B140" s="241" t="s">
        <v>129</v>
      </c>
      <c r="C140" s="241"/>
      <c r="D140" s="241"/>
      <c r="E140" s="241"/>
      <c r="F140" s="241"/>
      <c r="G140" s="77">
        <v>0</v>
      </c>
      <c r="H140" s="172"/>
      <c r="I140" s="49"/>
      <c r="J140" s="172"/>
    </row>
    <row r="141" spans="1:10" ht="16.2" thickBot="1" x14ac:dyDescent="0.35">
      <c r="A141" s="174"/>
      <c r="B141" s="241" t="s">
        <v>130</v>
      </c>
      <c r="C141" s="241"/>
      <c r="D141" s="241"/>
      <c r="E141" s="241"/>
      <c r="F141" s="241"/>
      <c r="G141" s="77">
        <v>0</v>
      </c>
      <c r="H141" s="172"/>
      <c r="I141" s="49"/>
      <c r="J141" s="172"/>
    </row>
    <row r="142" spans="1:10" ht="16.2" thickBot="1" x14ac:dyDescent="0.35">
      <c r="A142" s="174"/>
      <c r="B142" s="241" t="s">
        <v>131</v>
      </c>
      <c r="C142" s="241"/>
      <c r="D142" s="241"/>
      <c r="E142" s="241"/>
      <c r="F142" s="241"/>
      <c r="G142" s="77">
        <v>0</v>
      </c>
      <c r="H142" s="172"/>
      <c r="I142" s="49"/>
      <c r="J142" s="172"/>
    </row>
    <row r="143" spans="1:10" ht="85.2" customHeight="1" thickBot="1" x14ac:dyDescent="0.35">
      <c r="A143" s="174"/>
      <c r="B143" s="258" t="s">
        <v>132</v>
      </c>
      <c r="C143" s="241"/>
      <c r="D143" s="241"/>
      <c r="E143" s="241"/>
      <c r="F143" s="241"/>
      <c r="G143" s="77">
        <v>0</v>
      </c>
      <c r="H143" s="172"/>
      <c r="I143" s="49"/>
      <c r="J143" s="172"/>
    </row>
    <row r="144" spans="1:10" ht="16.2" thickBot="1" x14ac:dyDescent="0.35">
      <c r="A144" s="174"/>
      <c r="B144" s="36" t="s">
        <v>82</v>
      </c>
      <c r="C144" s="245"/>
      <c r="D144" s="245"/>
      <c r="E144" s="245"/>
      <c r="F144" s="245"/>
      <c r="G144" s="77">
        <v>0</v>
      </c>
      <c r="H144" s="172"/>
      <c r="I144" s="49"/>
      <c r="J144" s="172"/>
    </row>
    <row r="145" spans="1:10" ht="16.2" thickBot="1" x14ac:dyDescent="0.35">
      <c r="A145" s="174"/>
      <c r="B145" s="240" t="s">
        <v>133</v>
      </c>
      <c r="C145" s="240"/>
      <c r="D145" s="240"/>
      <c r="E145" s="240"/>
      <c r="F145" s="240"/>
      <c r="G145" s="90">
        <f>SUM(G133:G144)</f>
        <v>0</v>
      </c>
      <c r="H145" s="172"/>
      <c r="I145" s="49"/>
      <c r="J145" s="172"/>
    </row>
    <row r="146" spans="1:10" ht="12" customHeight="1" thickBot="1" x14ac:dyDescent="0.35">
      <c r="A146" s="174"/>
      <c r="B146" s="230"/>
      <c r="C146" s="230"/>
      <c r="D146" s="230"/>
      <c r="E146" s="230"/>
      <c r="F146" s="230"/>
      <c r="G146" s="230"/>
      <c r="H146" s="172"/>
      <c r="I146" s="186"/>
      <c r="J146" s="172"/>
    </row>
    <row r="147" spans="1:10" ht="16.2" thickBot="1" x14ac:dyDescent="0.35">
      <c r="A147" s="174" t="s">
        <v>134</v>
      </c>
      <c r="B147" s="278" t="s">
        <v>135</v>
      </c>
      <c r="C147" s="278"/>
      <c r="D147" s="278"/>
      <c r="E147" s="278"/>
      <c r="F147" s="278"/>
      <c r="G147" s="278"/>
      <c r="H147" s="172"/>
      <c r="I147" s="47" t="s">
        <v>9</v>
      </c>
      <c r="J147" s="172"/>
    </row>
    <row r="148" spans="1:10" ht="16.2" thickBot="1" x14ac:dyDescent="0.35">
      <c r="A148" s="174"/>
      <c r="B148" s="241" t="s">
        <v>136</v>
      </c>
      <c r="C148" s="241"/>
      <c r="D148" s="241"/>
      <c r="E148" s="241"/>
      <c r="F148" s="241"/>
      <c r="G148" s="77">
        <v>0</v>
      </c>
      <c r="H148" s="172"/>
      <c r="I148" s="49"/>
      <c r="J148" s="172"/>
    </row>
    <row r="149" spans="1:10" ht="16.2" thickBot="1" x14ac:dyDescent="0.35">
      <c r="A149" s="174"/>
      <c r="B149" s="258" t="s">
        <v>137</v>
      </c>
      <c r="C149" s="258"/>
      <c r="D149" s="258"/>
      <c r="E149" s="258"/>
      <c r="F149" s="258"/>
      <c r="G149" s="77">
        <v>0</v>
      </c>
      <c r="H149" s="172"/>
      <c r="I149" s="49"/>
      <c r="J149" s="172"/>
    </row>
    <row r="150" spans="1:10" ht="16.2" thickBot="1" x14ac:dyDescent="0.35">
      <c r="A150" s="174"/>
      <c r="B150" s="258" t="s">
        <v>138</v>
      </c>
      <c r="C150" s="258"/>
      <c r="D150" s="258"/>
      <c r="E150" s="258"/>
      <c r="F150" s="258"/>
      <c r="G150" s="77">
        <v>0</v>
      </c>
      <c r="H150" s="172"/>
      <c r="I150" s="49"/>
      <c r="J150" s="172"/>
    </row>
    <row r="151" spans="1:10" ht="16.2" thickBot="1" x14ac:dyDescent="0.35">
      <c r="A151" s="174"/>
      <c r="B151" s="258" t="s">
        <v>139</v>
      </c>
      <c r="C151" s="258"/>
      <c r="D151" s="258"/>
      <c r="E151" s="258"/>
      <c r="F151" s="258"/>
      <c r="G151" s="77">
        <v>0</v>
      </c>
      <c r="H151" s="172"/>
      <c r="I151" s="49"/>
      <c r="J151" s="172"/>
    </row>
    <row r="152" spans="1:10" ht="16.2" thickBot="1" x14ac:dyDescent="0.35">
      <c r="A152" s="174"/>
      <c r="B152" s="241" t="s">
        <v>140</v>
      </c>
      <c r="C152" s="241"/>
      <c r="D152" s="241"/>
      <c r="E152" s="241"/>
      <c r="F152" s="241"/>
      <c r="G152" s="77">
        <v>0</v>
      </c>
      <c r="H152" s="172"/>
      <c r="I152" s="49"/>
      <c r="J152" s="172"/>
    </row>
    <row r="153" spans="1:10" ht="16.2" thickBot="1" x14ac:dyDescent="0.35">
      <c r="A153" s="174"/>
      <c r="B153" s="241" t="s">
        <v>141</v>
      </c>
      <c r="C153" s="241"/>
      <c r="D153" s="241"/>
      <c r="E153" s="241"/>
      <c r="F153" s="241"/>
      <c r="G153" s="77">
        <v>0</v>
      </c>
      <c r="H153" s="172"/>
      <c r="I153" s="49"/>
      <c r="J153" s="172"/>
    </row>
    <row r="154" spans="1:10" ht="16.2" thickBot="1" x14ac:dyDescent="0.35">
      <c r="A154" s="174"/>
      <c r="B154" s="241" t="s">
        <v>142</v>
      </c>
      <c r="C154" s="241"/>
      <c r="D154" s="241"/>
      <c r="E154" s="241"/>
      <c r="F154" s="241"/>
      <c r="G154" s="77">
        <v>0</v>
      </c>
      <c r="H154" s="172"/>
      <c r="I154" s="49"/>
      <c r="J154" s="172"/>
    </row>
    <row r="155" spans="1:10" ht="16.2" thickBot="1" x14ac:dyDescent="0.35">
      <c r="A155" s="174"/>
      <c r="B155" s="241" t="s">
        <v>143</v>
      </c>
      <c r="C155" s="241"/>
      <c r="D155" s="241"/>
      <c r="E155" s="241"/>
      <c r="F155" s="241"/>
      <c r="G155" s="77">
        <v>0</v>
      </c>
      <c r="H155" s="172"/>
      <c r="I155" s="49"/>
      <c r="J155" s="172"/>
    </row>
    <row r="156" spans="1:10" ht="16.2" thickBot="1" x14ac:dyDescent="0.35">
      <c r="A156" s="174"/>
      <c r="B156" s="241" t="s">
        <v>144</v>
      </c>
      <c r="C156" s="241"/>
      <c r="D156" s="241"/>
      <c r="E156" s="241"/>
      <c r="F156" s="241"/>
      <c r="G156" s="77">
        <v>0</v>
      </c>
      <c r="H156" s="172"/>
      <c r="I156" s="49"/>
      <c r="J156" s="172"/>
    </row>
    <row r="157" spans="1:10" ht="16.2" thickBot="1" x14ac:dyDescent="0.35">
      <c r="A157" s="174"/>
      <c r="B157" s="241" t="s">
        <v>145</v>
      </c>
      <c r="C157" s="241"/>
      <c r="D157" s="241"/>
      <c r="E157" s="241"/>
      <c r="F157" s="241"/>
      <c r="G157" s="77">
        <v>0</v>
      </c>
      <c r="H157" s="172"/>
      <c r="I157" s="49"/>
      <c r="J157" s="172"/>
    </row>
    <row r="158" spans="1:10" ht="16.2" thickBot="1" x14ac:dyDescent="0.35">
      <c r="A158" s="174"/>
      <c r="B158" s="241" t="s">
        <v>146</v>
      </c>
      <c r="C158" s="241"/>
      <c r="D158" s="241"/>
      <c r="E158" s="241"/>
      <c r="F158" s="241"/>
      <c r="G158" s="77">
        <v>0</v>
      </c>
      <c r="H158" s="172"/>
      <c r="I158" s="49"/>
      <c r="J158" s="172"/>
    </row>
    <row r="159" spans="1:10" ht="16.2" thickBot="1" x14ac:dyDescent="0.35">
      <c r="A159" s="174"/>
      <c r="B159" s="241" t="s">
        <v>147</v>
      </c>
      <c r="C159" s="241"/>
      <c r="D159" s="241"/>
      <c r="E159" s="241"/>
      <c r="F159" s="241"/>
      <c r="G159" s="77">
        <v>0</v>
      </c>
      <c r="H159" s="172"/>
      <c r="I159" s="49"/>
      <c r="J159" s="172"/>
    </row>
    <row r="160" spans="1:10" ht="16.2" thickBot="1" x14ac:dyDescent="0.35">
      <c r="A160" s="174"/>
      <c r="B160" s="283" t="s">
        <v>148</v>
      </c>
      <c r="C160" s="283"/>
      <c r="D160" s="283"/>
      <c r="E160" s="283"/>
      <c r="F160" s="283"/>
      <c r="G160" s="77">
        <v>0</v>
      </c>
      <c r="H160" s="172"/>
      <c r="I160" s="49"/>
      <c r="J160" s="172"/>
    </row>
    <row r="161" spans="1:10" ht="16.2" thickBot="1" x14ac:dyDescent="0.35">
      <c r="A161" s="174"/>
      <c r="B161" s="36" t="s">
        <v>82</v>
      </c>
      <c r="C161" s="245"/>
      <c r="D161" s="245"/>
      <c r="E161" s="245"/>
      <c r="F161" s="245"/>
      <c r="G161" s="77">
        <v>0</v>
      </c>
      <c r="H161" s="172"/>
      <c r="I161" s="49"/>
      <c r="J161" s="172"/>
    </row>
    <row r="162" spans="1:10" ht="16.2" thickBot="1" x14ac:dyDescent="0.35">
      <c r="A162" s="174"/>
      <c r="B162" s="240" t="s">
        <v>149</v>
      </c>
      <c r="C162" s="240"/>
      <c r="D162" s="240"/>
      <c r="E162" s="240"/>
      <c r="F162" s="240"/>
      <c r="G162" s="91">
        <f>SUM(G148:G161)</f>
        <v>0</v>
      </c>
      <c r="H162" s="172"/>
      <c r="I162" s="49"/>
      <c r="J162" s="172"/>
    </row>
    <row r="163" spans="1:10" ht="12" customHeight="1" thickBot="1" x14ac:dyDescent="0.35">
      <c r="A163" s="174"/>
      <c r="B163" s="230"/>
      <c r="C163" s="230"/>
      <c r="D163" s="230"/>
      <c r="E163" s="230"/>
      <c r="F163" s="230"/>
      <c r="G163" s="230"/>
      <c r="H163" s="172"/>
      <c r="I163" s="186"/>
      <c r="J163" s="172"/>
    </row>
    <row r="164" spans="1:10" ht="16.2" thickBot="1" x14ac:dyDescent="0.35">
      <c r="A164" s="174" t="s">
        <v>150</v>
      </c>
      <c r="B164" s="278" t="s">
        <v>151</v>
      </c>
      <c r="C164" s="278"/>
      <c r="D164" s="278"/>
      <c r="E164" s="278"/>
      <c r="F164" s="278"/>
      <c r="G164" s="278"/>
      <c r="H164" s="172"/>
      <c r="I164" s="47" t="s">
        <v>9</v>
      </c>
      <c r="J164" s="172"/>
    </row>
    <row r="165" spans="1:10" ht="16.2" thickBot="1" x14ac:dyDescent="0.35">
      <c r="A165" s="174"/>
      <c r="B165" s="241" t="s">
        <v>152</v>
      </c>
      <c r="C165" s="241"/>
      <c r="D165" s="241"/>
      <c r="E165" s="241"/>
      <c r="F165" s="241"/>
      <c r="G165" s="77">
        <v>0</v>
      </c>
      <c r="H165" s="172"/>
      <c r="I165" s="49"/>
      <c r="J165" s="172"/>
    </row>
    <row r="166" spans="1:10" ht="16.2" thickBot="1" x14ac:dyDescent="0.35">
      <c r="A166" s="174"/>
      <c r="B166" s="258" t="s">
        <v>153</v>
      </c>
      <c r="C166" s="258"/>
      <c r="D166" s="258"/>
      <c r="E166" s="258"/>
      <c r="F166" s="258"/>
      <c r="G166" s="77">
        <v>0</v>
      </c>
      <c r="H166" s="172"/>
      <c r="I166" s="49"/>
      <c r="J166" s="172"/>
    </row>
    <row r="167" spans="1:10" ht="16.2" thickBot="1" x14ac:dyDescent="0.35">
      <c r="A167" s="174"/>
      <c r="B167" s="258" t="s">
        <v>154</v>
      </c>
      <c r="C167" s="258"/>
      <c r="D167" s="258"/>
      <c r="E167" s="258"/>
      <c r="F167" s="258"/>
      <c r="G167" s="77">
        <v>0</v>
      </c>
      <c r="H167" s="172"/>
      <c r="I167" s="49"/>
      <c r="J167" s="172"/>
    </row>
    <row r="168" spans="1:10" ht="16.2" thickBot="1" x14ac:dyDescent="0.35">
      <c r="A168" s="174"/>
      <c r="B168" s="258" t="s">
        <v>155</v>
      </c>
      <c r="C168" s="258"/>
      <c r="D168" s="258"/>
      <c r="E168" s="258"/>
      <c r="F168" s="258"/>
      <c r="G168" s="77">
        <v>0</v>
      </c>
      <c r="H168" s="172"/>
      <c r="I168" s="49"/>
      <c r="J168" s="172"/>
    </row>
    <row r="169" spans="1:10" ht="16.2" thickBot="1" x14ac:dyDescent="0.35">
      <c r="A169" s="174"/>
      <c r="B169" s="36" t="s">
        <v>56</v>
      </c>
      <c r="C169" s="232"/>
      <c r="D169" s="233"/>
      <c r="E169" s="233"/>
      <c r="F169" s="234"/>
      <c r="G169" s="77">
        <v>0</v>
      </c>
      <c r="H169" s="172"/>
      <c r="I169" s="49"/>
      <c r="J169" s="172"/>
    </row>
    <row r="170" spans="1:10" ht="16.2" thickBot="1" x14ac:dyDescent="0.35">
      <c r="A170" s="174"/>
      <c r="B170" s="36" t="s">
        <v>156</v>
      </c>
      <c r="C170" s="232"/>
      <c r="D170" s="233"/>
      <c r="E170" s="233"/>
      <c r="F170" s="234"/>
      <c r="G170" s="77">
        <v>0</v>
      </c>
      <c r="H170" s="172"/>
      <c r="I170" s="74"/>
      <c r="J170" s="172"/>
    </row>
    <row r="171" spans="1:10" ht="16.2" thickBot="1" x14ac:dyDescent="0.35">
      <c r="A171" s="174"/>
      <c r="B171" s="239" t="s">
        <v>157</v>
      </c>
      <c r="C171" s="239"/>
      <c r="D171" s="239"/>
      <c r="E171" s="239"/>
      <c r="F171" s="239"/>
      <c r="G171" s="91">
        <f>SUM(G165:G170)</f>
        <v>0</v>
      </c>
      <c r="H171" s="172"/>
      <c r="I171" s="49"/>
      <c r="J171" s="172"/>
    </row>
    <row r="172" spans="1:10" ht="12" customHeight="1" thickBot="1" x14ac:dyDescent="0.35">
      <c r="A172" s="174"/>
      <c r="B172" s="230"/>
      <c r="C172" s="230"/>
      <c r="D172" s="230"/>
      <c r="E172" s="230"/>
      <c r="F172" s="230"/>
      <c r="G172" s="230"/>
      <c r="H172" s="172"/>
      <c r="I172" s="186"/>
      <c r="J172" s="172"/>
    </row>
    <row r="173" spans="1:10" ht="16.2" thickBot="1" x14ac:dyDescent="0.35">
      <c r="A173" s="174" t="s">
        <v>158</v>
      </c>
      <c r="B173" s="217" t="s">
        <v>159</v>
      </c>
      <c r="C173" s="217"/>
      <c r="D173" s="217"/>
      <c r="E173" s="217"/>
      <c r="F173" s="217"/>
      <c r="G173" s="217"/>
      <c r="H173" s="172"/>
      <c r="I173" s="47" t="s">
        <v>9</v>
      </c>
      <c r="J173" s="172"/>
    </row>
    <row r="174" spans="1:10" ht="47.25" customHeight="1" thickBot="1" x14ac:dyDescent="0.35">
      <c r="A174" s="174"/>
      <c r="B174" s="218" t="s">
        <v>160</v>
      </c>
      <c r="C174" s="219"/>
      <c r="D174" s="219"/>
      <c r="E174" s="219"/>
      <c r="F174" s="220"/>
      <c r="G174" s="77">
        <v>0</v>
      </c>
      <c r="H174" s="172"/>
      <c r="I174" s="49"/>
      <c r="J174" s="172"/>
    </row>
    <row r="175" spans="1:10" ht="7.5" customHeight="1" thickBot="1" x14ac:dyDescent="0.35">
      <c r="A175" s="174"/>
      <c r="B175" s="172"/>
      <c r="C175" s="180"/>
      <c r="D175" s="181"/>
      <c r="E175" s="181"/>
      <c r="F175" s="181"/>
      <c r="G175" s="181"/>
      <c r="H175" s="172"/>
      <c r="I175" s="186"/>
      <c r="J175" s="172"/>
    </row>
    <row r="176" spans="1:10" ht="16.2" thickBot="1" x14ac:dyDescent="0.35">
      <c r="A176" s="174"/>
      <c r="B176" s="239" t="s">
        <v>161</v>
      </c>
      <c r="C176" s="239"/>
      <c r="D176" s="239"/>
      <c r="E176" s="239"/>
      <c r="F176" s="37">
        <v>0</v>
      </c>
      <c r="G176" s="91">
        <f>SUM(G59,G89,G101,G123,G145,G162,G171,G174)*F176</f>
        <v>0</v>
      </c>
      <c r="H176" s="172"/>
      <c r="I176" s="49"/>
      <c r="J176" s="172"/>
    </row>
    <row r="177" spans="1:10" ht="7.5" customHeight="1" x14ac:dyDescent="0.3">
      <c r="A177" s="174"/>
      <c r="B177" s="187"/>
      <c r="C177" s="187"/>
      <c r="D177" s="187"/>
      <c r="E177" s="187"/>
      <c r="F177" s="188"/>
      <c r="G177" s="189"/>
      <c r="H177" s="172"/>
      <c r="I177" s="186"/>
      <c r="J177" s="172"/>
    </row>
    <row r="178" spans="1:10" ht="18.600000000000001" thickBot="1" x14ac:dyDescent="0.4">
      <c r="A178" s="174"/>
      <c r="B178" s="246" t="s">
        <v>162</v>
      </c>
      <c r="C178" s="246"/>
      <c r="D178" s="246"/>
      <c r="E178" s="246"/>
      <c r="F178" s="246"/>
      <c r="G178" s="246"/>
      <c r="H178" s="172"/>
      <c r="I178" s="186"/>
      <c r="J178" s="172"/>
    </row>
    <row r="179" spans="1:10" ht="16.2" thickBot="1" x14ac:dyDescent="0.35">
      <c r="A179" s="174"/>
      <c r="B179" s="239" t="s">
        <v>163</v>
      </c>
      <c r="C179" s="239"/>
      <c r="D179" s="239"/>
      <c r="E179" s="239"/>
      <c r="F179" s="239"/>
      <c r="G179" s="91">
        <f>SUM(G45)</f>
        <v>0</v>
      </c>
      <c r="H179" s="172"/>
      <c r="I179" s="49"/>
      <c r="J179" s="172"/>
    </row>
    <row r="180" spans="1:10" ht="12" customHeight="1" thickBot="1" x14ac:dyDescent="0.35">
      <c r="A180" s="174"/>
      <c r="B180" s="172"/>
      <c r="C180" s="172"/>
      <c r="D180" s="172"/>
      <c r="E180" s="172"/>
      <c r="F180" s="172"/>
      <c r="G180" s="172"/>
      <c r="H180" s="172"/>
      <c r="I180" s="186"/>
      <c r="J180" s="172"/>
    </row>
    <row r="181" spans="1:10" ht="18.600000000000001" thickBot="1" x14ac:dyDescent="0.4">
      <c r="A181" s="174"/>
      <c r="B181" s="207" t="s">
        <v>164</v>
      </c>
      <c r="C181" s="295" t="s">
        <v>165</v>
      </c>
      <c r="D181" s="295"/>
      <c r="E181" s="295"/>
      <c r="F181" s="296"/>
      <c r="G181" s="92">
        <f>SUM(G179,G171,G174,G176,G162,G145,G123,G101,G89)</f>
        <v>0</v>
      </c>
      <c r="H181" s="172"/>
      <c r="I181" s="49"/>
      <c r="J181" s="172"/>
    </row>
    <row r="182" spans="1:10" ht="12" customHeight="1" thickBot="1" x14ac:dyDescent="0.35">
      <c r="A182" s="174"/>
      <c r="B182" s="172"/>
      <c r="C182" s="172"/>
      <c r="D182" s="172"/>
      <c r="E182" s="172"/>
      <c r="F182" s="172"/>
      <c r="G182" s="172"/>
      <c r="H182" s="172"/>
      <c r="I182" s="186"/>
      <c r="J182" s="172"/>
    </row>
    <row r="183" spans="1:10" ht="18.600000000000001" thickBot="1" x14ac:dyDescent="0.4">
      <c r="A183" s="174"/>
      <c r="B183" s="207" t="s">
        <v>166</v>
      </c>
      <c r="C183" s="24"/>
      <c r="D183" s="288" t="s">
        <v>167</v>
      </c>
      <c r="E183" s="288"/>
      <c r="F183" s="289"/>
      <c r="G183" s="93">
        <f>SUM(G61)</f>
        <v>0</v>
      </c>
      <c r="H183" s="172"/>
      <c r="I183" s="49"/>
      <c r="J183" s="172"/>
    </row>
    <row r="184" spans="1:10" ht="12" customHeight="1" thickBot="1" x14ac:dyDescent="0.35">
      <c r="A184" s="174"/>
      <c r="B184" s="172"/>
      <c r="C184" s="180"/>
      <c r="D184" s="181"/>
      <c r="E184" s="181"/>
      <c r="F184" s="181"/>
      <c r="G184" s="181"/>
      <c r="H184" s="172"/>
      <c r="I184" s="186"/>
      <c r="J184" s="172"/>
    </row>
    <row r="185" spans="1:10" ht="19.2" thickTop="1" thickBot="1" x14ac:dyDescent="0.4">
      <c r="A185" s="174"/>
      <c r="B185" s="207" t="s">
        <v>168</v>
      </c>
      <c r="C185" s="295" t="s">
        <v>169</v>
      </c>
      <c r="D185" s="295"/>
      <c r="E185" s="295"/>
      <c r="F185" s="297"/>
      <c r="G185" s="94">
        <f>SUM(G181-G183)</f>
        <v>0</v>
      </c>
      <c r="H185" s="172"/>
      <c r="I185" s="186"/>
      <c r="J185" s="172"/>
    </row>
    <row r="186" spans="1:10" ht="12" customHeight="1" thickBot="1" x14ac:dyDescent="0.35">
      <c r="A186" s="174"/>
      <c r="B186" s="172"/>
      <c r="C186" s="172"/>
      <c r="D186" s="172"/>
      <c r="E186" s="172"/>
      <c r="F186" s="172"/>
      <c r="G186" s="172"/>
      <c r="H186" s="172"/>
      <c r="I186" s="186"/>
      <c r="J186" s="172"/>
    </row>
    <row r="187" spans="1:10" s="55" customFormat="1" ht="36" customHeight="1" x14ac:dyDescent="0.35">
      <c r="A187" s="182"/>
      <c r="B187" s="227" t="s">
        <v>170</v>
      </c>
      <c r="C187" s="228"/>
      <c r="D187" s="228"/>
      <c r="E187" s="228"/>
      <c r="F187" s="229"/>
      <c r="G187" s="98">
        <v>0</v>
      </c>
      <c r="H187" s="186"/>
      <c r="I187" s="97"/>
      <c r="J187" s="203"/>
    </row>
    <row r="188" spans="1:10" x14ac:dyDescent="0.3">
      <c r="A188" s="174"/>
      <c r="B188" s="172"/>
      <c r="C188" s="180"/>
      <c r="D188" s="181"/>
      <c r="E188" s="181"/>
      <c r="F188" s="181"/>
      <c r="G188" s="181"/>
      <c r="H188" s="172"/>
      <c r="I188" s="186"/>
      <c r="J188" s="172"/>
    </row>
    <row r="190" spans="1:10" x14ac:dyDescent="0.3">
      <c r="C190" s="15"/>
      <c r="D190" s="16"/>
      <c r="E190" s="16"/>
      <c r="F190" s="16"/>
      <c r="G190" s="17"/>
      <c r="H190" s="6"/>
    </row>
    <row r="191" spans="1:10" x14ac:dyDescent="0.3">
      <c r="G191" s="17"/>
    </row>
    <row r="192" spans="1:10" x14ac:dyDescent="0.3">
      <c r="I192" s="156"/>
    </row>
    <row r="193" spans="2:7" x14ac:dyDescent="0.3">
      <c r="B193" s="6"/>
      <c r="G193" s="16"/>
    </row>
    <row r="194" spans="2:7" x14ac:dyDescent="0.3">
      <c r="B194" s="6"/>
    </row>
    <row r="201" spans="2:7" x14ac:dyDescent="0.3">
      <c r="B201" s="6"/>
    </row>
    <row r="206" spans="2:7" x14ac:dyDescent="0.3">
      <c r="G206" s="16"/>
    </row>
  </sheetData>
  <sheetProtection algorithmName="SHA-512" hashValue="CH/BalGNe/qmIL7j62CDSwOQkarQLG9zq2rVSrFT8DzAVxgAKswjB7Cvi+UXrzY3iWNT/ovpaeuKV0qOAizKTA==" saltValue="gRmzTVCaCpYKdBsF6sXuJw==" spinCount="100000" sheet="1" objects="1" scenarios="1"/>
  <mergeCells count="149">
    <mergeCell ref="C181:F181"/>
    <mergeCell ref="C185:F185"/>
    <mergeCell ref="B15:F15"/>
    <mergeCell ref="B103:G103"/>
    <mergeCell ref="B158:F158"/>
    <mergeCell ref="B159:F159"/>
    <mergeCell ref="B104:F104"/>
    <mergeCell ref="B105:F105"/>
    <mergeCell ref="B106:F106"/>
    <mergeCell ref="B110:F110"/>
    <mergeCell ref="B154:F154"/>
    <mergeCell ref="C88:F88"/>
    <mergeCell ref="B155:F155"/>
    <mergeCell ref="B133:F133"/>
    <mergeCell ref="B108:F108"/>
    <mergeCell ref="D72:E72"/>
    <mergeCell ref="B72:C72"/>
    <mergeCell ref="B140:F140"/>
    <mergeCell ref="B131:G131"/>
    <mergeCell ref="B132:G132"/>
    <mergeCell ref="C130:E130"/>
    <mergeCell ref="B111:F111"/>
    <mergeCell ref="B136:F136"/>
    <mergeCell ref="B137:F137"/>
    <mergeCell ref="D183:F183"/>
    <mergeCell ref="C2:F2"/>
    <mergeCell ref="C126:F126"/>
    <mergeCell ref="B120:E120"/>
    <mergeCell ref="B121:E121"/>
    <mergeCell ref="B123:F123"/>
    <mergeCell ref="B114:F114"/>
    <mergeCell ref="B89:F89"/>
    <mergeCell ref="B51:F51"/>
    <mergeCell ref="C97:C98"/>
    <mergeCell ref="B101:F101"/>
    <mergeCell ref="B84:F84"/>
    <mergeCell ref="B85:F85"/>
    <mergeCell ref="B71:G71"/>
    <mergeCell ref="B83:F83"/>
    <mergeCell ref="B86:F86"/>
    <mergeCell ref="B75:F75"/>
    <mergeCell ref="B78:F78"/>
    <mergeCell ref="B119:F119"/>
    <mergeCell ref="B112:F112"/>
    <mergeCell ref="B113:F113"/>
    <mergeCell ref="B109:F109"/>
    <mergeCell ref="B50:G50"/>
    <mergeCell ref="B38:F38"/>
    <mergeCell ref="B141:F141"/>
    <mergeCell ref="B142:F142"/>
    <mergeCell ref="B138:F138"/>
    <mergeCell ref="B139:F139"/>
    <mergeCell ref="B160:F160"/>
    <mergeCell ref="B36:F36"/>
    <mergeCell ref="B39:F39"/>
    <mergeCell ref="B37:F37"/>
    <mergeCell ref="B148:F148"/>
    <mergeCell ref="B149:F149"/>
    <mergeCell ref="B150:F150"/>
    <mergeCell ref="B151:F151"/>
    <mergeCell ref="B147:G147"/>
    <mergeCell ref="B146:G146"/>
    <mergeCell ref="B145:F145"/>
    <mergeCell ref="B153:F153"/>
    <mergeCell ref="B76:F76"/>
    <mergeCell ref="C58:F58"/>
    <mergeCell ref="B143:F143"/>
    <mergeCell ref="B166:F166"/>
    <mergeCell ref="B152:F152"/>
    <mergeCell ref="B156:F156"/>
    <mergeCell ref="B49:G49"/>
    <mergeCell ref="B176:E176"/>
    <mergeCell ref="B157:F157"/>
    <mergeCell ref="B164:G164"/>
    <mergeCell ref="B165:F165"/>
    <mergeCell ref="B171:F171"/>
    <mergeCell ref="B115:F115"/>
    <mergeCell ref="B116:F116"/>
    <mergeCell ref="B117:F117"/>
    <mergeCell ref="B118:F118"/>
    <mergeCell ref="B81:F81"/>
    <mergeCell ref="B82:F82"/>
    <mergeCell ref="B77:F77"/>
    <mergeCell ref="B79:F79"/>
    <mergeCell ref="C67:E67"/>
    <mergeCell ref="B80:F80"/>
    <mergeCell ref="D61:F61"/>
    <mergeCell ref="B57:F57"/>
    <mergeCell ref="C66:E66"/>
    <mergeCell ref="B69:G69"/>
    <mergeCell ref="B56:F56"/>
    <mergeCell ref="C161:F161"/>
    <mergeCell ref="C170:F170"/>
    <mergeCell ref="B167:F167"/>
    <mergeCell ref="B168:F168"/>
    <mergeCell ref="B162:F162"/>
    <mergeCell ref="B135:F135"/>
    <mergeCell ref="B31:F31"/>
    <mergeCell ref="B47:F47"/>
    <mergeCell ref="B42:F42"/>
    <mergeCell ref="B44:G44"/>
    <mergeCell ref="B45:F45"/>
    <mergeCell ref="C40:F40"/>
    <mergeCell ref="B87:F87"/>
    <mergeCell ref="B134:F134"/>
    <mergeCell ref="B55:F55"/>
    <mergeCell ref="C129:E129"/>
    <mergeCell ref="C128:E128"/>
    <mergeCell ref="B53:F53"/>
    <mergeCell ref="C63:F63"/>
    <mergeCell ref="B61:C61"/>
    <mergeCell ref="B54:G54"/>
    <mergeCell ref="B52:G52"/>
    <mergeCell ref="B107:F107"/>
    <mergeCell ref="B163:G163"/>
    <mergeCell ref="B14:F14"/>
    <mergeCell ref="B35:F35"/>
    <mergeCell ref="B25:B26"/>
    <mergeCell ref="B28:B29"/>
    <mergeCell ref="B20:G20"/>
    <mergeCell ref="B18:F18"/>
    <mergeCell ref="B22:G22"/>
    <mergeCell ref="B23:B24"/>
    <mergeCell ref="D25:F26"/>
    <mergeCell ref="G23:G24"/>
    <mergeCell ref="B8:G8"/>
    <mergeCell ref="B173:G173"/>
    <mergeCell ref="B174:F174"/>
    <mergeCell ref="C6:E6"/>
    <mergeCell ref="C5:E5"/>
    <mergeCell ref="C4:E4"/>
    <mergeCell ref="B187:F187"/>
    <mergeCell ref="B172:G172"/>
    <mergeCell ref="C122:F122"/>
    <mergeCell ref="C169:F169"/>
    <mergeCell ref="B9:G9"/>
    <mergeCell ref="B11:G11"/>
    <mergeCell ref="B12:F12"/>
    <mergeCell ref="B13:F13"/>
    <mergeCell ref="B59:F59"/>
    <mergeCell ref="B74:F74"/>
    <mergeCell ref="B17:F17"/>
    <mergeCell ref="B34:G34"/>
    <mergeCell ref="B16:F16"/>
    <mergeCell ref="C65:E65"/>
    <mergeCell ref="B179:F179"/>
    <mergeCell ref="C144:F144"/>
    <mergeCell ref="B178:G178"/>
    <mergeCell ref="B73:F73"/>
  </mergeCells>
  <phoneticPr fontId="0" type="noConversion"/>
  <printOptions horizontalCentered="1"/>
  <pageMargins left="0.55118110236220474" right="0.47244094488188981" top="0.15748031496062992" bottom="0.19685039370078741" header="0" footer="0"/>
  <pageSetup paperSize="9" scale="67" fitToWidth="2" fitToHeight="0" orientation="portrait" r:id="rId1"/>
  <headerFooter alignWithMargins="0"/>
  <rowBreaks count="2" manualBreakCount="2">
    <brk id="61" max="8" man="1"/>
    <brk id="124" max="16383" man="1"/>
  </rowBreaks>
  <colBreaks count="1" manualBreakCount="1">
    <brk id="7" max="183" man="1"/>
  </colBreaks>
  <ignoredErrors>
    <ignoredError sqref="A22 A34 A49 A89:A121 A144:A168 A170:A171 A176:A183 A186:A187 A71 A73:A87 A173 A142 A123:A141" numberStoredAsText="1"/>
    <ignoredError sqref="C12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41"/>
  <sheetViews>
    <sheetView showGridLines="0" topLeftCell="A21" zoomScaleNormal="100" zoomScaleSheetLayoutView="100" workbookViewId="0">
      <selection activeCell="B24" sqref="B24"/>
    </sheetView>
  </sheetViews>
  <sheetFormatPr defaultColWidth="9.109375" defaultRowHeight="14.4" x14ac:dyDescent="0.3"/>
  <cols>
    <col min="1" max="1" width="2.109375" style="1" customWidth="1"/>
    <col min="2" max="2" width="30.109375" style="1" customWidth="1"/>
    <col min="3" max="3" width="37.33203125" style="13" customWidth="1"/>
    <col min="4" max="5" width="18.44140625" style="14" customWidth="1"/>
    <col min="6" max="6" width="1.6640625" style="14" customWidth="1"/>
    <col min="7" max="7" width="17.109375" style="14" customWidth="1"/>
    <col min="8" max="8" width="1.6640625" style="1" customWidth="1"/>
    <col min="9" max="9" width="55.33203125" style="1" customWidth="1"/>
    <col min="10" max="16384" width="9.109375" style="1"/>
  </cols>
  <sheetData>
    <row r="1" spans="2:10" s="6" customFormat="1" ht="21" x14ac:dyDescent="0.4">
      <c r="B1" s="1"/>
      <c r="C1" s="18"/>
      <c r="D1" s="19"/>
      <c r="E1" s="19"/>
      <c r="F1" s="3"/>
      <c r="G1" s="3"/>
      <c r="H1" s="1"/>
    </row>
    <row r="2" spans="2:10" s="4" customFormat="1" ht="21" x14ac:dyDescent="0.4">
      <c r="B2" s="5"/>
      <c r="C2" s="208" t="s">
        <v>60</v>
      </c>
      <c r="D2" s="19"/>
      <c r="E2" s="20"/>
      <c r="F2" s="5"/>
      <c r="G2" s="5"/>
      <c r="H2" s="5"/>
    </row>
    <row r="3" spans="2:10" s="7" customFormat="1" ht="15" thickBot="1" x14ac:dyDescent="0.35">
      <c r="B3" s="6"/>
      <c r="C3" s="6"/>
      <c r="D3" s="5"/>
      <c r="E3" s="5"/>
      <c r="F3" s="5"/>
      <c r="G3" s="5"/>
      <c r="H3" s="5"/>
    </row>
    <row r="4" spans="2:10" ht="15" thickBot="1" x14ac:dyDescent="0.35">
      <c r="B4" s="8" t="s">
        <v>3</v>
      </c>
      <c r="C4" s="242">
        <f>'SONRAÍ AR AN MBUISÉAD'!C4:E4</f>
        <v>0</v>
      </c>
      <c r="D4" s="243"/>
      <c r="E4" s="244"/>
      <c r="F4" s="1"/>
      <c r="G4" s="5"/>
      <c r="H4" s="5"/>
    </row>
    <row r="5" spans="2:10" ht="15" thickBot="1" x14ac:dyDescent="0.35">
      <c r="B5" s="8" t="s">
        <v>4</v>
      </c>
      <c r="C5" s="310">
        <f>'SONRAÍ AR AN MBUISÉAD'!C5:E5</f>
        <v>0</v>
      </c>
      <c r="D5" s="311"/>
      <c r="E5" s="312"/>
      <c r="F5" s="1"/>
      <c r="G5" s="5"/>
      <c r="H5" s="5"/>
    </row>
    <row r="6" spans="2:10" ht="15" thickBot="1" x14ac:dyDescent="0.35">
      <c r="B6" s="8" t="s">
        <v>5</v>
      </c>
      <c r="C6" s="242">
        <f>'SONRAÍ AR AN MBUISÉAD'!C6:E6</f>
        <v>0</v>
      </c>
      <c r="D6" s="243"/>
      <c r="E6" s="244"/>
      <c r="F6" s="1"/>
      <c r="G6" s="5"/>
      <c r="H6" s="5"/>
    </row>
    <row r="7" spans="2:10" ht="15" thickBot="1" x14ac:dyDescent="0.35">
      <c r="C7" s="2"/>
      <c r="D7" s="3"/>
      <c r="E7" s="3"/>
      <c r="F7" s="3"/>
      <c r="G7" s="3"/>
    </row>
    <row r="8" spans="2:10" s="9" customFormat="1" ht="18" x14ac:dyDescent="0.35">
      <c r="B8" s="38" t="s">
        <v>6</v>
      </c>
      <c r="C8" s="39"/>
      <c r="D8" s="40"/>
      <c r="E8" s="40"/>
      <c r="F8" s="40"/>
      <c r="G8" s="41"/>
      <c r="H8" s="1"/>
    </row>
    <row r="9" spans="2:10" s="9" customFormat="1" x14ac:dyDescent="0.3">
      <c r="B9" s="313" t="s">
        <v>171</v>
      </c>
      <c r="C9" s="314"/>
      <c r="D9" s="314"/>
      <c r="E9" s="314"/>
      <c r="F9" s="314"/>
      <c r="G9" s="315"/>
      <c r="H9" s="1"/>
    </row>
    <row r="10" spans="2:10" s="9" customFormat="1" ht="31.5" customHeight="1" x14ac:dyDescent="0.3">
      <c r="B10" s="306" t="s">
        <v>172</v>
      </c>
      <c r="C10" s="307"/>
      <c r="D10" s="307"/>
      <c r="E10" s="307"/>
      <c r="F10" s="307"/>
      <c r="G10" s="308"/>
      <c r="H10" s="1"/>
    </row>
    <row r="11" spans="2:10" s="9" customFormat="1" ht="30" customHeight="1" thickBot="1" x14ac:dyDescent="0.35">
      <c r="B11" s="316" t="s">
        <v>173</v>
      </c>
      <c r="C11" s="317"/>
      <c r="D11" s="317"/>
      <c r="E11" s="317"/>
      <c r="F11" s="317"/>
      <c r="G11" s="318"/>
      <c r="H11" s="1"/>
    </row>
    <row r="12" spans="2:10" s="9" customFormat="1" ht="18" customHeight="1" x14ac:dyDescent="0.3">
      <c r="B12" s="1"/>
      <c r="C12" s="1"/>
      <c r="D12" s="1"/>
      <c r="E12" s="1"/>
      <c r="F12" s="1"/>
      <c r="G12" s="1"/>
      <c r="H12" s="1"/>
    </row>
    <row r="13" spans="2:10" s="11" customFormat="1" ht="21" x14ac:dyDescent="0.4">
      <c r="B13" s="309" t="s">
        <v>174</v>
      </c>
      <c r="C13" s="309"/>
      <c r="D13" s="309"/>
      <c r="E13" s="309"/>
      <c r="F13" s="309"/>
      <c r="G13" s="309"/>
      <c r="H13" s="10"/>
    </row>
    <row r="14" spans="2:10" s="10" customFormat="1" ht="7.5" customHeight="1" thickBot="1" x14ac:dyDescent="0.35">
      <c r="B14" s="12"/>
      <c r="C14" s="12"/>
      <c r="D14" s="12"/>
      <c r="E14" s="12"/>
      <c r="F14" s="12"/>
      <c r="G14" s="12"/>
    </row>
    <row r="15" spans="2:10" ht="43.8" thickBot="1" x14ac:dyDescent="0.35">
      <c r="B15" s="155" t="s">
        <v>175</v>
      </c>
      <c r="C15" s="322" t="s">
        <v>176</v>
      </c>
      <c r="D15" s="322"/>
      <c r="E15" s="322"/>
      <c r="F15" s="42"/>
      <c r="G15" s="43" t="s">
        <v>177</v>
      </c>
      <c r="I15" s="170" t="s">
        <v>178</v>
      </c>
      <c r="J15" s="1" t="s">
        <v>35</v>
      </c>
    </row>
    <row r="16" spans="2:10" ht="52.5" customHeight="1" thickBot="1" x14ac:dyDescent="0.35">
      <c r="B16" s="153" t="s">
        <v>179</v>
      </c>
      <c r="C16" s="319" t="s">
        <v>180</v>
      </c>
      <c r="D16" s="319"/>
      <c r="E16" s="319"/>
      <c r="F16" s="323"/>
      <c r="G16" s="95">
        <v>0</v>
      </c>
      <c r="I16" s="154"/>
    </row>
    <row r="17" spans="2:9" ht="52.5" customHeight="1" thickBot="1" x14ac:dyDescent="0.35">
      <c r="B17" s="44" t="s">
        <v>181</v>
      </c>
      <c r="C17" s="319" t="s">
        <v>182</v>
      </c>
      <c r="D17" s="319"/>
      <c r="E17" s="319"/>
      <c r="F17" s="324"/>
      <c r="G17" s="95">
        <v>0</v>
      </c>
      <c r="I17" s="154"/>
    </row>
    <row r="18" spans="2:9" ht="52.5" customHeight="1" thickBot="1" x14ac:dyDescent="0.35">
      <c r="B18" s="153" t="s">
        <v>183</v>
      </c>
      <c r="C18" s="319" t="s">
        <v>184</v>
      </c>
      <c r="D18" s="319"/>
      <c r="E18" s="319"/>
      <c r="F18" s="324"/>
      <c r="G18" s="95">
        <v>0</v>
      </c>
      <c r="I18" s="154"/>
    </row>
    <row r="19" spans="2:9" ht="52.5" customHeight="1" thickBot="1" x14ac:dyDescent="0.35">
      <c r="B19" s="153" t="s">
        <v>98</v>
      </c>
      <c r="C19" s="319" t="s">
        <v>185</v>
      </c>
      <c r="D19" s="319"/>
      <c r="E19" s="319"/>
      <c r="F19" s="324"/>
      <c r="G19" s="95">
        <v>0</v>
      </c>
      <c r="I19" s="154"/>
    </row>
    <row r="20" spans="2:9" ht="52.5" customHeight="1" thickBot="1" x14ac:dyDescent="0.35">
      <c r="B20" s="45" t="s">
        <v>186</v>
      </c>
      <c r="C20" s="319" t="s">
        <v>187</v>
      </c>
      <c r="D20" s="319"/>
      <c r="E20" s="319"/>
      <c r="F20" s="324"/>
      <c r="G20" s="95">
        <v>0</v>
      </c>
      <c r="I20" s="154"/>
    </row>
    <row r="21" spans="2:9" ht="52.5" customHeight="1" thickBot="1" x14ac:dyDescent="0.35">
      <c r="B21" s="45" t="s">
        <v>188</v>
      </c>
      <c r="C21" s="319" t="s">
        <v>189</v>
      </c>
      <c r="D21" s="319"/>
      <c r="E21" s="319"/>
      <c r="F21" s="324"/>
      <c r="G21" s="95">
        <v>0</v>
      </c>
      <c r="I21" s="154"/>
    </row>
    <row r="22" spans="2:9" ht="52.5" customHeight="1" thickBot="1" x14ac:dyDescent="0.35">
      <c r="B22" s="45" t="s">
        <v>190</v>
      </c>
      <c r="C22" s="319" t="s">
        <v>191</v>
      </c>
      <c r="D22" s="319"/>
      <c r="E22" s="319"/>
      <c r="F22" s="325"/>
      <c r="G22" s="95">
        <v>0</v>
      </c>
      <c r="I22" s="154"/>
    </row>
    <row r="23" spans="2:9" ht="7.5" customHeight="1" thickBot="1" x14ac:dyDescent="0.35">
      <c r="C23" s="1"/>
      <c r="D23" s="1"/>
      <c r="E23" s="1"/>
      <c r="F23" s="1"/>
      <c r="G23" s="1"/>
    </row>
    <row r="24" spans="2:9" ht="18.600000000000001" thickBot="1" x14ac:dyDescent="0.4">
      <c r="B24" s="207" t="s">
        <v>192</v>
      </c>
      <c r="C24" s="24"/>
      <c r="D24" s="320"/>
      <c r="E24" s="320"/>
      <c r="F24" s="321"/>
      <c r="G24" s="96">
        <f>SUM(G16:G22)</f>
        <v>0</v>
      </c>
    </row>
    <row r="25" spans="2:9" x14ac:dyDescent="0.3">
      <c r="C25" s="15"/>
      <c r="D25" s="16"/>
      <c r="E25" s="16"/>
      <c r="F25" s="16"/>
      <c r="G25" s="17"/>
      <c r="H25" s="6"/>
    </row>
    <row r="26" spans="2:9" x14ac:dyDescent="0.3">
      <c r="G26" s="17"/>
    </row>
    <row r="28" spans="2:9" x14ac:dyDescent="0.3">
      <c r="B28" s="6"/>
      <c r="G28" s="16"/>
    </row>
    <row r="29" spans="2:9" x14ac:dyDescent="0.3">
      <c r="B29" s="6"/>
    </row>
    <row r="36" spans="2:7" x14ac:dyDescent="0.3">
      <c r="B36" s="6"/>
    </row>
    <row r="41" spans="2:7" x14ac:dyDescent="0.3">
      <c r="G41" s="16"/>
    </row>
  </sheetData>
  <mergeCells count="17">
    <mergeCell ref="C21:E21"/>
    <mergeCell ref="D24:F24"/>
    <mergeCell ref="C15:E15"/>
    <mergeCell ref="C16:E16"/>
    <mergeCell ref="C17:E17"/>
    <mergeCell ref="C18:E18"/>
    <mergeCell ref="C19:E19"/>
    <mergeCell ref="C20:E20"/>
    <mergeCell ref="C22:E22"/>
    <mergeCell ref="F16:F22"/>
    <mergeCell ref="B10:G10"/>
    <mergeCell ref="B13:G13"/>
    <mergeCell ref="C4:E4"/>
    <mergeCell ref="C5:E5"/>
    <mergeCell ref="C6:E6"/>
    <mergeCell ref="B9:G9"/>
    <mergeCell ref="B11:G11"/>
  </mergeCells>
  <printOptions horizontalCentered="1"/>
  <pageMargins left="0.55118110236220474" right="0.47244094488188981" top="0.15748031496062992" bottom="0.19685039370078741" header="0" footer="0"/>
  <pageSetup paperSize="9" scale="75" fitToHeight="0" orientation="portrait" r:id="rId1"/>
  <headerFooter alignWithMargins="0">
    <oddFooter>&amp;L&amp;CLeathanach &amp;P&amp;R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70"/>
  <sheetViews>
    <sheetView showGridLines="0" topLeftCell="A43" zoomScaleNormal="100" zoomScaleSheetLayoutView="100" workbookViewId="0">
      <selection activeCell="B54" sqref="B54"/>
    </sheetView>
  </sheetViews>
  <sheetFormatPr defaultColWidth="9.109375" defaultRowHeight="14.4" x14ac:dyDescent="0.3"/>
  <cols>
    <col min="1" max="1" width="2.6640625" style="1" customWidth="1"/>
    <col min="2" max="2" width="46.44140625" style="1" customWidth="1"/>
    <col min="3" max="3" width="19.88671875" style="14" customWidth="1"/>
    <col min="4" max="5" width="17.109375" style="14" customWidth="1"/>
    <col min="6" max="16384" width="9.109375" style="1"/>
  </cols>
  <sheetData>
    <row r="1" spans="2:5" ht="9" customHeight="1" x14ac:dyDescent="0.3"/>
    <row r="5" spans="2:5" x14ac:dyDescent="0.3">
      <c r="C5" s="1"/>
      <c r="D5" s="1"/>
      <c r="E5" s="1"/>
    </row>
    <row r="6" spans="2:5" s="6" customFormat="1" ht="21" x14ac:dyDescent="0.4">
      <c r="B6" s="336" t="s">
        <v>193</v>
      </c>
      <c r="C6" s="336"/>
      <c r="D6" s="336"/>
      <c r="E6" s="336"/>
    </row>
    <row r="7" spans="2:5" ht="7.5" customHeight="1" thickBot="1" x14ac:dyDescent="0.35"/>
    <row r="8" spans="2:5" x14ac:dyDescent="0.3">
      <c r="B8" s="347" t="s">
        <v>194</v>
      </c>
      <c r="C8" s="348"/>
      <c r="D8" s="348"/>
      <c r="E8" s="349"/>
    </row>
    <row r="9" spans="2:5" ht="64.5" customHeight="1" thickBot="1" x14ac:dyDescent="0.35">
      <c r="B9" s="332" t="s">
        <v>195</v>
      </c>
      <c r="C9" s="333"/>
      <c r="D9" s="333"/>
      <c r="E9" s="334"/>
    </row>
    <row r="10" spans="2:5" s="6" customFormat="1" ht="7.5" customHeight="1" thickBot="1" x14ac:dyDescent="0.35">
      <c r="B10" s="111"/>
      <c r="C10" s="111"/>
      <c r="D10" s="111"/>
      <c r="E10" s="111"/>
    </row>
    <row r="11" spans="2:5" ht="15" thickBot="1" x14ac:dyDescent="0.35">
      <c r="B11" s="112" t="s">
        <v>3</v>
      </c>
      <c r="C11" s="337">
        <f>'SONRAÍ AR AN MBUISÉAD'!C4</f>
        <v>0</v>
      </c>
      <c r="D11" s="338"/>
      <c r="E11" s="339"/>
    </row>
    <row r="12" spans="2:5" ht="15" thickBot="1" x14ac:dyDescent="0.35">
      <c r="B12" s="113" t="s">
        <v>4</v>
      </c>
      <c r="C12" s="310">
        <f>'SONRAÍ AR AN MBUISÉAD'!C5</f>
        <v>0</v>
      </c>
      <c r="D12" s="311"/>
      <c r="E12" s="340"/>
    </row>
    <row r="13" spans="2:5" ht="15" thickBot="1" x14ac:dyDescent="0.35">
      <c r="B13" s="114" t="s">
        <v>196</v>
      </c>
      <c r="C13" s="329">
        <f>'SONRAÍ AR AN MBUISÉAD'!C6</f>
        <v>0</v>
      </c>
      <c r="D13" s="330"/>
      <c r="E13" s="331"/>
    </row>
    <row r="14" spans="2:5" ht="7.5" customHeight="1" thickBot="1" x14ac:dyDescent="0.35">
      <c r="C14" s="335"/>
      <c r="D14" s="335"/>
      <c r="E14" s="335"/>
    </row>
    <row r="15" spans="2:5" ht="15" customHeight="1" thickBot="1" x14ac:dyDescent="0.35">
      <c r="B15" s="115"/>
      <c r="C15" s="116" t="s">
        <v>197</v>
      </c>
      <c r="D15" s="117" t="s">
        <v>198</v>
      </c>
      <c r="E15" s="118" t="s">
        <v>199</v>
      </c>
    </row>
    <row r="16" spans="2:5" x14ac:dyDescent="0.3">
      <c r="B16" s="344" t="s">
        <v>200</v>
      </c>
      <c r="C16" s="345"/>
      <c r="D16" s="345"/>
      <c r="E16" s="346"/>
    </row>
    <row r="17" spans="2:5" x14ac:dyDescent="0.3">
      <c r="B17" s="100" t="s">
        <v>201</v>
      </c>
      <c r="C17" s="164">
        <f>SUM('SONRAÍ AR AN MBUISÉAD'!F24)</f>
        <v>0</v>
      </c>
      <c r="D17" s="119"/>
      <c r="E17" s="120"/>
    </row>
    <row r="18" spans="2:5" ht="15" thickBot="1" x14ac:dyDescent="0.35">
      <c r="B18" s="101" t="s">
        <v>202</v>
      </c>
      <c r="C18" s="165">
        <f>SUM('SONRAÍ AR AN MBUISÉAD'!G12+'SONRAÍ AR AN MBUISÉAD'!G13+'SONRAÍ AR AN MBUISÉAD'!G14)</f>
        <v>0</v>
      </c>
      <c r="D18" s="121"/>
      <c r="E18" s="122"/>
    </row>
    <row r="19" spans="2:5" ht="7.5" customHeight="1" x14ac:dyDescent="0.3">
      <c r="C19" s="123"/>
      <c r="D19" s="123"/>
      <c r="E19" s="123"/>
    </row>
    <row r="20" spans="2:5" s="124" customFormat="1" ht="16.2" thickBot="1" x14ac:dyDescent="0.35">
      <c r="B20" s="209" t="s">
        <v>203</v>
      </c>
      <c r="C20" s="125"/>
      <c r="D20" s="125"/>
      <c r="E20" s="125"/>
    </row>
    <row r="21" spans="2:5" ht="15" thickBot="1" x14ac:dyDescent="0.35">
      <c r="B21" s="341" t="s">
        <v>204</v>
      </c>
      <c r="C21" s="342"/>
      <c r="D21" s="342"/>
      <c r="E21" s="343"/>
    </row>
    <row r="22" spans="2:5" x14ac:dyDescent="0.3">
      <c r="B22" s="102" t="s">
        <v>205</v>
      </c>
      <c r="C22" s="162">
        <f>SUM('SONRAÍ AR AN MBUISÉAD'!G35)</f>
        <v>0</v>
      </c>
      <c r="D22" s="126"/>
      <c r="E22" s="126"/>
    </row>
    <row r="23" spans="2:5" x14ac:dyDescent="0.3">
      <c r="B23" s="100" t="s">
        <v>206</v>
      </c>
      <c r="C23" s="160">
        <f>SUM('SONRAÍ AR AN MBUISÉAD'!G36)</f>
        <v>0</v>
      </c>
      <c r="D23" s="127"/>
      <c r="E23" s="127"/>
    </row>
    <row r="24" spans="2:5" x14ac:dyDescent="0.3">
      <c r="B24" s="100" t="s">
        <v>207</v>
      </c>
      <c r="C24" s="160">
        <f>SUM('SONRAÍ AR AN MBUISÉAD'!G37)</f>
        <v>0</v>
      </c>
      <c r="D24" s="127"/>
      <c r="E24" s="127"/>
    </row>
    <row r="25" spans="2:5" x14ac:dyDescent="0.3">
      <c r="B25" s="100" t="s">
        <v>208</v>
      </c>
      <c r="C25" s="160">
        <f>SUM('SONRAÍ AR AN MBUISÉAD'!G38)</f>
        <v>0</v>
      </c>
      <c r="D25" s="127"/>
      <c r="E25" s="127"/>
    </row>
    <row r="26" spans="2:5" x14ac:dyDescent="0.3">
      <c r="B26" s="100" t="s">
        <v>209</v>
      </c>
      <c r="C26" s="160">
        <f>SUM('SONRAÍ AR AN MBUISÉAD'!G39)</f>
        <v>0</v>
      </c>
      <c r="D26" s="127"/>
      <c r="E26" s="127"/>
    </row>
    <row r="27" spans="2:5" ht="15" thickBot="1" x14ac:dyDescent="0.35">
      <c r="B27" s="166" t="s">
        <v>210</v>
      </c>
      <c r="C27" s="163">
        <f>SUM('SONRAÍ AR AN MBUISÉAD'!G40)</f>
        <v>0</v>
      </c>
      <c r="D27" s="128"/>
      <c r="E27" s="128"/>
    </row>
    <row r="28" spans="2:5" ht="15" thickBot="1" x14ac:dyDescent="0.35">
      <c r="B28" s="341" t="s">
        <v>211</v>
      </c>
      <c r="C28" s="342"/>
      <c r="D28" s="342"/>
      <c r="E28" s="343"/>
    </row>
    <row r="29" spans="2:5" x14ac:dyDescent="0.3">
      <c r="B29" s="102" t="s">
        <v>212</v>
      </c>
      <c r="C29" s="162">
        <f>SUM('SONRAÍ AR AN MBUISÉAD'!G26)</f>
        <v>0</v>
      </c>
      <c r="D29" s="126"/>
      <c r="E29" s="126"/>
    </row>
    <row r="30" spans="2:5" x14ac:dyDescent="0.3">
      <c r="B30" s="100" t="s">
        <v>213</v>
      </c>
      <c r="C30" s="160">
        <f>SUM('SONRAÍ AR AN MBUISÉAD'!G29)</f>
        <v>0</v>
      </c>
      <c r="D30" s="127"/>
      <c r="E30" s="127"/>
    </row>
    <row r="31" spans="2:5" ht="15" thickBot="1" x14ac:dyDescent="0.35">
      <c r="B31" s="103" t="s">
        <v>214</v>
      </c>
      <c r="C31" s="163">
        <f>SUM('SONRAÍ AR AN MBUISÉAD'!G45)</f>
        <v>0</v>
      </c>
      <c r="D31" s="128"/>
      <c r="E31" s="128"/>
    </row>
    <row r="32" spans="2:5" ht="15" thickBot="1" x14ac:dyDescent="0.35">
      <c r="B32" s="104" t="s">
        <v>215</v>
      </c>
      <c r="C32" s="129">
        <f>SUM(C22:C31)</f>
        <v>0</v>
      </c>
      <c r="D32" s="130"/>
      <c r="E32" s="130"/>
    </row>
    <row r="33" spans="2:5" ht="7.5" customHeight="1" thickBot="1" x14ac:dyDescent="0.35">
      <c r="B33" s="6"/>
      <c r="C33" s="131"/>
      <c r="D33" s="131"/>
      <c r="E33" s="131"/>
    </row>
    <row r="34" spans="2:5" ht="15" thickBot="1" x14ac:dyDescent="0.35">
      <c r="B34" s="104" t="s">
        <v>216</v>
      </c>
      <c r="C34" s="129">
        <f>SUM('SONRAÍ AR AN MBUISÉAD'!G59)</f>
        <v>0</v>
      </c>
      <c r="D34" s="130"/>
      <c r="E34" s="130"/>
    </row>
    <row r="35" spans="2:5" ht="7.5" customHeight="1" thickBot="1" x14ac:dyDescent="0.35">
      <c r="B35" s="6"/>
      <c r="C35" s="131"/>
      <c r="D35" s="131"/>
      <c r="E35" s="131"/>
    </row>
    <row r="36" spans="2:5" ht="15" thickBot="1" x14ac:dyDescent="0.35">
      <c r="B36" s="104" t="s">
        <v>217</v>
      </c>
      <c r="C36" s="129">
        <f>SUM('SONRAÍ AR AN MBUISÉAD'!G61)</f>
        <v>0</v>
      </c>
      <c r="D36" s="130"/>
      <c r="E36" s="130"/>
    </row>
    <row r="37" spans="2:5" ht="7.5" customHeight="1" x14ac:dyDescent="0.3">
      <c r="B37" s="6"/>
      <c r="C37" s="131"/>
      <c r="D37" s="131"/>
      <c r="E37" s="131"/>
    </row>
    <row r="38" spans="2:5" s="124" customFormat="1" ht="16.2" thickBot="1" x14ac:dyDescent="0.35">
      <c r="B38" s="210" t="s">
        <v>218</v>
      </c>
      <c r="C38" s="132"/>
      <c r="D38" s="132"/>
      <c r="E38" s="132"/>
    </row>
    <row r="39" spans="2:5" ht="15" thickBot="1" x14ac:dyDescent="0.35">
      <c r="B39" s="326" t="s">
        <v>219</v>
      </c>
      <c r="C39" s="327"/>
      <c r="D39" s="327"/>
      <c r="E39" s="328"/>
    </row>
    <row r="40" spans="2:5" x14ac:dyDescent="0.3">
      <c r="B40" s="102" t="s">
        <v>220</v>
      </c>
      <c r="C40" s="159">
        <f>SUM('SONRAÍ AR AN MBUISÉAD'!G89)</f>
        <v>0</v>
      </c>
      <c r="D40" s="133"/>
      <c r="E40" s="133"/>
    </row>
    <row r="41" spans="2:5" x14ac:dyDescent="0.3">
      <c r="B41" s="100" t="s">
        <v>221</v>
      </c>
      <c r="C41" s="160">
        <f>SUM('SONRAÍ AR AN MBUISÉAD'!G101)</f>
        <v>0</v>
      </c>
      <c r="D41" s="134"/>
      <c r="E41" s="134"/>
    </row>
    <row r="42" spans="2:5" x14ac:dyDescent="0.3">
      <c r="B42" s="100" t="s">
        <v>222</v>
      </c>
      <c r="C42" s="160">
        <f>SUM('SONRAÍ AR AN MBUISÉAD'!G123)</f>
        <v>0</v>
      </c>
      <c r="D42" s="127"/>
      <c r="E42" s="127"/>
    </row>
    <row r="43" spans="2:5" x14ac:dyDescent="0.3">
      <c r="B43" s="100" t="s">
        <v>223</v>
      </c>
      <c r="C43" s="160">
        <f>SUM('SONRAÍ AR AN MBUISÉAD'!G145)</f>
        <v>0</v>
      </c>
      <c r="D43" s="127"/>
      <c r="E43" s="127"/>
    </row>
    <row r="44" spans="2:5" x14ac:dyDescent="0.3">
      <c r="B44" s="100" t="s">
        <v>224</v>
      </c>
      <c r="C44" s="161">
        <f>SUM('SONRAÍ AR AN MBUISÉAD'!G162)</f>
        <v>0</v>
      </c>
      <c r="D44" s="134"/>
      <c r="E44" s="134"/>
    </row>
    <row r="45" spans="2:5" ht="15" thickBot="1" x14ac:dyDescent="0.35">
      <c r="B45" s="100" t="s">
        <v>225</v>
      </c>
      <c r="C45" s="161">
        <f>SUM('SONRAÍ AR AN MBUISÉAD'!G171)</f>
        <v>0</v>
      </c>
      <c r="D45" s="134"/>
      <c r="E45" s="134"/>
    </row>
    <row r="46" spans="2:5" ht="15" thickBot="1" x14ac:dyDescent="0.35">
      <c r="B46" s="104" t="s">
        <v>226</v>
      </c>
      <c r="C46" s="135">
        <f>SUM(C40:C45)</f>
        <v>0</v>
      </c>
      <c r="D46" s="136"/>
      <c r="E46" s="136"/>
    </row>
    <row r="47" spans="2:5" ht="7.5" customHeight="1" thickBot="1" x14ac:dyDescent="0.35">
      <c r="B47" s="6"/>
      <c r="C47" s="137"/>
      <c r="D47" s="138"/>
      <c r="E47" s="138"/>
    </row>
    <row r="48" spans="2:5" ht="15" thickBot="1" x14ac:dyDescent="0.35">
      <c r="B48" s="105" t="s">
        <v>227</v>
      </c>
      <c r="C48" s="158">
        <f>SUM('SONRAÍ AR AN MBUISÉAD'!G176)</f>
        <v>0</v>
      </c>
      <c r="D48" s="139"/>
      <c r="E48" s="139"/>
    </row>
    <row r="49" spans="2:5" ht="7.5" customHeight="1" thickBot="1" x14ac:dyDescent="0.35">
      <c r="B49" s="6"/>
      <c r="C49" s="138"/>
      <c r="D49" s="138"/>
      <c r="E49" s="138"/>
    </row>
    <row r="50" spans="2:5" ht="15" thickBot="1" x14ac:dyDescent="0.35">
      <c r="B50" s="106" t="s">
        <v>228</v>
      </c>
      <c r="C50" s="158">
        <f>SUM('SONRAÍ AR AN MBUISÉAD'!G179)</f>
        <v>0</v>
      </c>
      <c r="D50" s="139"/>
      <c r="E50" s="139"/>
    </row>
    <row r="51" spans="2:5" ht="7.5" customHeight="1" thickBot="1" x14ac:dyDescent="0.35">
      <c r="B51" s="6"/>
      <c r="C51" s="138"/>
      <c r="D51" s="138"/>
      <c r="E51" s="138"/>
    </row>
    <row r="52" spans="2:5" ht="15" thickBot="1" x14ac:dyDescent="0.35">
      <c r="B52" s="104" t="s">
        <v>229</v>
      </c>
      <c r="C52" s="135">
        <f>SUM(C46,C48,C50)</f>
        <v>0</v>
      </c>
      <c r="D52" s="136"/>
      <c r="E52" s="136"/>
    </row>
    <row r="53" spans="2:5" ht="7.5" customHeight="1" x14ac:dyDescent="0.3">
      <c r="B53" s="6"/>
      <c r="C53" s="138"/>
      <c r="D53" s="138"/>
      <c r="E53" s="138"/>
    </row>
    <row r="54" spans="2:5" ht="16.2" thickBot="1" x14ac:dyDescent="0.35">
      <c r="B54" s="210" t="s">
        <v>230</v>
      </c>
      <c r="C54" s="138"/>
      <c r="D54" s="138"/>
      <c r="E54" s="138"/>
    </row>
    <row r="55" spans="2:5" ht="15" thickBot="1" x14ac:dyDescent="0.35">
      <c r="B55" s="107" t="s">
        <v>231</v>
      </c>
      <c r="C55" s="213">
        <f>SUM(C36-C52)</f>
        <v>0</v>
      </c>
      <c r="D55" s="136"/>
      <c r="E55" s="136"/>
    </row>
    <row r="56" spans="2:5" ht="15" thickBot="1" x14ac:dyDescent="0.35">
      <c r="B56" s="108" t="s">
        <v>232</v>
      </c>
      <c r="C56" s="157">
        <f>'SONRAÍ AR AN MBUISÉAD'!G185</f>
        <v>0</v>
      </c>
      <c r="D56" s="140"/>
      <c r="E56" s="140"/>
    </row>
    <row r="57" spans="2:5" ht="15" thickBot="1" x14ac:dyDescent="0.35">
      <c r="B57" s="109" t="s">
        <v>233</v>
      </c>
      <c r="C57" s="212">
        <f>SUM(C55+C56)</f>
        <v>0</v>
      </c>
      <c r="D57" s="141"/>
      <c r="E57" s="141"/>
    </row>
    <row r="58" spans="2:5" ht="7.5" customHeight="1" thickBot="1" x14ac:dyDescent="0.35">
      <c r="B58" s="6"/>
      <c r="C58" s="131"/>
      <c r="D58" s="131"/>
      <c r="E58" s="131"/>
    </row>
    <row r="59" spans="2:5" ht="15" thickBot="1" x14ac:dyDescent="0.35">
      <c r="B59" s="211" t="s">
        <v>234</v>
      </c>
      <c r="C59" s="142">
        <f>SUM('SONRAÍ AR AN MBUISÉAD'!G174)</f>
        <v>0</v>
      </c>
      <c r="D59" s="143"/>
      <c r="E59" s="144"/>
    </row>
    <row r="60" spans="2:5" ht="6" customHeight="1" thickBot="1" x14ac:dyDescent="0.35">
      <c r="C60" s="1"/>
      <c r="D60" s="1"/>
      <c r="E60" s="1"/>
    </row>
    <row r="61" spans="2:5" ht="15" thickBot="1" x14ac:dyDescent="0.35">
      <c r="B61" s="110" t="s">
        <v>235</v>
      </c>
      <c r="C61" s="145">
        <f>SUM(C57-C59)</f>
        <v>0</v>
      </c>
      <c r="D61" s="143"/>
      <c r="E61" s="143"/>
    </row>
    <row r="62" spans="2:5" ht="7.5" customHeight="1" thickBot="1" x14ac:dyDescent="0.35">
      <c r="B62" s="6"/>
      <c r="C62" s="131"/>
      <c r="D62" s="131"/>
      <c r="E62" s="131"/>
    </row>
    <row r="63" spans="2:5" x14ac:dyDescent="0.3">
      <c r="B63" s="69" t="s">
        <v>236</v>
      </c>
      <c r="C63" s="167">
        <f>SUM('SONRAÍ AR AN MBUISÉAD'!F72)</f>
        <v>0</v>
      </c>
      <c r="D63" s="146"/>
      <c r="E63" s="147"/>
    </row>
    <row r="64" spans="2:5" x14ac:dyDescent="0.3">
      <c r="B64" s="71" t="s">
        <v>237</v>
      </c>
      <c r="C64" s="168">
        <f>SUM('SONRAÍ AR AN MBUISÉAD'!C92)</f>
        <v>0</v>
      </c>
      <c r="D64" s="148"/>
      <c r="E64" s="149"/>
    </row>
    <row r="65" spans="2:5" x14ac:dyDescent="0.3">
      <c r="B65" s="71" t="s">
        <v>238</v>
      </c>
      <c r="C65" s="168">
        <f>AVERAGE('SONRAÍ AR AN MBUISÉAD'!C93,'SONRAÍ AR AN MBUISÉAD'!C94,'SONRAÍ AR AN MBUISÉAD'!C95,'SONRAÍ AR AN MBUISÉAD'!C96)</f>
        <v>0</v>
      </c>
      <c r="D65" s="148"/>
      <c r="E65" s="149"/>
    </row>
    <row r="66" spans="2:5" ht="14.4" customHeight="1" thickBot="1" x14ac:dyDescent="0.35">
      <c r="B66" s="70" t="s">
        <v>239</v>
      </c>
      <c r="C66" s="169">
        <f>AVERAGE('SONRAÍ AR AN MBUISÉAD'!G73:G88)</f>
        <v>0</v>
      </c>
      <c r="D66" s="150"/>
      <c r="E66" s="151"/>
    </row>
    <row r="70" spans="2:5" x14ac:dyDescent="0.3">
      <c r="B70" s="111"/>
    </row>
  </sheetData>
  <mergeCells count="11">
    <mergeCell ref="B39:E39"/>
    <mergeCell ref="C13:E13"/>
    <mergeCell ref="B9:E9"/>
    <mergeCell ref="C14:E14"/>
    <mergeCell ref="B6:E6"/>
    <mergeCell ref="C11:E11"/>
    <mergeCell ref="C12:E12"/>
    <mergeCell ref="B21:E21"/>
    <mergeCell ref="B28:E28"/>
    <mergeCell ref="B16:E16"/>
    <mergeCell ref="B8:E8"/>
  </mergeCells>
  <printOptions horizontalCentered="1"/>
  <pageMargins left="0.81" right="0.78" top="0.15748031496062992" bottom="0.19685039370078741" header="0" footer="0"/>
  <pageSetup paperSize="9" scale="74" fitToWidth="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5227d9-0c76-4620-92cc-e40d946c07f0">
      <Terms xmlns="http://schemas.microsoft.com/office/infopath/2007/PartnerControls"/>
    </lcf76f155ced4ddcb4097134ff3c332f>
    <TaxCatchAll xmlns="8ee7d6c6-92e3-4439-82c3-75a98e73d5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CA20E5664E248BCF5BB9D7360C5F4" ma:contentTypeVersion="13" ma:contentTypeDescription="Create a new document." ma:contentTypeScope="" ma:versionID="e91b4283db03ac422550097e440975f9">
  <xsd:schema xmlns:xsd="http://www.w3.org/2001/XMLSchema" xmlns:xs="http://www.w3.org/2001/XMLSchema" xmlns:p="http://schemas.microsoft.com/office/2006/metadata/properties" xmlns:ns2="a25227d9-0c76-4620-92cc-e40d946c07f0" xmlns:ns3="8ee7d6c6-92e3-4439-82c3-75a98e73d5a8" targetNamespace="http://schemas.microsoft.com/office/2006/metadata/properties" ma:root="true" ma:fieldsID="2ae5a068716fbcdf8433b475d195333f" ns2:_="" ns3:_="">
    <xsd:import namespace="a25227d9-0c76-4620-92cc-e40d946c07f0"/>
    <xsd:import namespace="8ee7d6c6-92e3-4439-82c3-75a98e73d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5227d9-0c76-4620-92cc-e40d946c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52a04f6-fc76-4975-9bf5-11ac8e7f24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d6c6-92e3-4439-82c3-75a98e73d5a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5e73b44-73dc-4e6c-a347-fe070d6b8400}" ma:internalName="TaxCatchAll" ma:showField="CatchAllData" ma:web="8ee7d6c6-92e3-4439-82c3-75a98e73d5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68D31E-8A76-4A9B-849D-AAAC7B394BA0}">
  <ds:schemaRefs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8ee7d6c6-92e3-4439-82c3-75a98e73d5a8"/>
    <ds:schemaRef ds:uri="a25227d9-0c76-4620-92cc-e40d946c07f0"/>
  </ds:schemaRefs>
</ds:datastoreItem>
</file>

<file path=customXml/itemProps2.xml><?xml version="1.0" encoding="utf-8"?>
<ds:datastoreItem xmlns:ds="http://schemas.openxmlformats.org/officeDocument/2006/customXml" ds:itemID="{94BBA5D7-1022-41F5-9C67-5B48278E05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AE1FDB-8B07-4E0F-BAAB-2A9324B17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5227d9-0c76-4620-92cc-e40d946c07f0"/>
    <ds:schemaRef ds:uri="8ee7d6c6-92e3-4439-82c3-75a98e73d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SONRAÍ AR AN MBUISÉAD</vt:lpstr>
      <vt:lpstr>IONCAM COMHCHINEÁIL</vt:lpstr>
      <vt:lpstr>ACHOIMRE</vt:lpstr>
      <vt:lpstr>ACHOIMRE!Print_Area</vt:lpstr>
      <vt:lpstr>'IONCAM COMHCHINEÁIL'!Print_Area</vt:lpstr>
      <vt:lpstr>'SONRAÍ AR AN MBUISÉAD'!Print_Area</vt:lpstr>
    </vt:vector>
  </TitlesOfParts>
  <Manager/>
  <Company>backstage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mona</dc:creator>
  <cp:keywords/>
  <dc:description/>
  <cp:lastModifiedBy>Aoife Derwin</cp:lastModifiedBy>
  <cp:revision/>
  <dcterms:created xsi:type="dcterms:W3CDTF">2009-03-27T12:41:19Z</dcterms:created>
  <dcterms:modified xsi:type="dcterms:W3CDTF">2025-01-24T15:38:54Z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0x010100B1ACA20E5664E248BCF5BB9D7360C5F4</vt:lpwstr>
  </property>
  <property fmtid="{D5CDD505-2E9C-101B-9397-08002B2CF9AE}" pid="3" name="MediaServiceImageTags">
    <vt:lpwstr/>
  </property>
</Properties>
</file>